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292" yWindow="936" windowWidth="23256" windowHeight="13176"/>
  </bookViews>
  <sheets>
    <sheet name="источники" sheetId="6" r:id="rId1"/>
    <sheet name="Ведомст" sheetId="2" state="hidden" r:id="rId2"/>
    <sheet name="РзПр" sheetId="4" state="hidden" r:id="rId3"/>
    <sheet name="КЦСР" sheetId="5" state="hidden" r:id="rId4"/>
  </sheets>
  <externalReferences>
    <externalReference r:id="rId5"/>
  </externalReferences>
  <definedNames>
    <definedName name="__bookmark_1">[1]Доходы_НОВ!#REF!</definedName>
    <definedName name="__bookmark_3">#REF!</definedName>
    <definedName name="__bookmark_4">#REF!</definedName>
    <definedName name="__bookmark_5">#REF!</definedName>
    <definedName name="_xlnm._FilterDatabase" localSheetId="1" hidden="1">Ведомст!$M$14:$Z$140</definedName>
    <definedName name="_xlnm._FilterDatabase" localSheetId="3" hidden="1">КЦСР!$M$16:$Z$114</definedName>
    <definedName name="_xlnm._FilterDatabase" localSheetId="2" hidden="1">РзПр!$M$15:$Z$126</definedName>
    <definedName name="_xlnm.Print_Titles" localSheetId="0">источники!$12:$12</definedName>
    <definedName name="ттт">[1]Доходы_НОВ!#REF!</definedName>
  </definedNames>
  <calcPr calcId="145621"/>
</workbook>
</file>

<file path=xl/calcChain.xml><?xml version="1.0" encoding="utf-8"?>
<calcChain xmlns="http://schemas.openxmlformats.org/spreadsheetml/2006/main">
  <c r="Y93" i="2" l="1"/>
  <c r="Z93" i="2"/>
  <c r="X93" i="2"/>
  <c r="Y24" i="2" l="1"/>
  <c r="Z24" i="2"/>
  <c r="X24" i="2"/>
  <c r="Y29" i="2" l="1"/>
  <c r="Y28" i="2" s="1"/>
  <c r="Z29" i="2"/>
  <c r="Z28" i="2" s="1"/>
  <c r="X29" i="2"/>
  <c r="X28" i="2" s="1"/>
  <c r="F38" i="6"/>
  <c r="F37" i="6" s="1"/>
  <c r="F36" i="6" s="1"/>
  <c r="E38" i="6"/>
  <c r="E37" i="6" s="1"/>
  <c r="E36" i="6" s="1"/>
  <c r="D38" i="6"/>
  <c r="D37" i="6" s="1"/>
  <c r="D36" i="6" s="1"/>
  <c r="F34" i="6"/>
  <c r="F33" i="6" s="1"/>
  <c r="F32" i="6" s="1"/>
  <c r="E34" i="6"/>
  <c r="E33" i="6" s="1"/>
  <c r="E32" i="6" s="1"/>
  <c r="D34" i="6"/>
  <c r="D33" i="6" s="1"/>
  <c r="D32" i="6" s="1"/>
  <c r="F29" i="6"/>
  <c r="E29" i="6"/>
  <c r="D29" i="6"/>
  <c r="F27" i="6"/>
  <c r="E27" i="6"/>
  <c r="D27" i="6"/>
  <c r="F26" i="6"/>
  <c r="E26" i="6"/>
  <c r="D26" i="6"/>
  <c r="F24" i="6"/>
  <c r="E24" i="6"/>
  <c r="D24" i="6"/>
  <c r="F22" i="6"/>
  <c r="E22" i="6"/>
  <c r="D22" i="6"/>
  <c r="D20" i="6"/>
  <c r="F18" i="6"/>
  <c r="E18" i="6"/>
  <c r="D18" i="6"/>
  <c r="F16" i="6"/>
  <c r="E16" i="6"/>
  <c r="D16" i="6"/>
  <c r="F15" i="6"/>
  <c r="E15" i="6"/>
  <c r="E14" i="6" s="1"/>
  <c r="D15" i="6"/>
  <c r="Z109" i="5"/>
  <c r="Z108" i="5"/>
  <c r="Z107" i="5" s="1"/>
  <c r="Z104" i="5"/>
  <c r="Z103" i="5" s="1"/>
  <c r="Z102" i="5" s="1"/>
  <c r="Z99" i="5"/>
  <c r="Z98" i="5" s="1"/>
  <c r="Z97" i="5" s="1"/>
  <c r="Z96" i="5" s="1"/>
  <c r="Z94" i="5"/>
  <c r="Z93" i="5" s="1"/>
  <c r="Z92" i="5" s="1"/>
  <c r="Z91" i="5" s="1"/>
  <c r="Z89" i="5"/>
  <c r="Z88" i="5" s="1"/>
  <c r="Z87" i="5" s="1"/>
  <c r="Z86" i="5" s="1"/>
  <c r="Z84" i="5"/>
  <c r="Z83" i="5" s="1"/>
  <c r="Z82" i="5" s="1"/>
  <c r="Z81" i="5" s="1"/>
  <c r="Z79" i="5"/>
  <c r="Z78" i="5"/>
  <c r="Z77" i="5" s="1"/>
  <c r="Z72" i="5" s="1"/>
  <c r="Z75" i="5"/>
  <c r="Z74" i="5" s="1"/>
  <c r="Z73" i="5" s="1"/>
  <c r="Z70" i="5"/>
  <c r="Z69" i="5"/>
  <c r="Z68" i="5" s="1"/>
  <c r="Z67" i="5"/>
  <c r="Z65" i="5"/>
  <c r="Z64" i="5" s="1"/>
  <c r="Z63" i="5" s="1"/>
  <c r="Z62" i="5" s="1"/>
  <c r="Z60" i="5"/>
  <c r="Z59" i="5" s="1"/>
  <c r="Z58" i="5" s="1"/>
  <c r="Z56" i="5"/>
  <c r="Z55" i="5" s="1"/>
  <c r="Z54" i="5"/>
  <c r="Z51" i="5"/>
  <c r="Z50" i="5" s="1"/>
  <c r="Z49" i="5" s="1"/>
  <c r="Z47" i="5"/>
  <c r="Z46" i="5" s="1"/>
  <c r="Z45" i="5"/>
  <c r="Z44" i="5" s="1"/>
  <c r="Z41" i="5"/>
  <c r="Z40" i="5" s="1"/>
  <c r="Z39" i="5" s="1"/>
  <c r="Z38" i="5" s="1"/>
  <c r="Z36" i="5"/>
  <c r="Z35" i="5"/>
  <c r="Z34" i="5" s="1"/>
  <c r="Z33" i="5" s="1"/>
  <c r="Z28" i="5"/>
  <c r="Z27" i="5" s="1"/>
  <c r="Z25" i="5"/>
  <c r="Z24" i="5" s="1"/>
  <c r="Z17" i="5" s="1"/>
  <c r="Z22" i="5"/>
  <c r="Z21" i="5" s="1"/>
  <c r="Z19" i="5"/>
  <c r="Z18" i="5" s="1"/>
  <c r="Y109" i="5"/>
  <c r="Y108" i="5" s="1"/>
  <c r="Y107" i="5" s="1"/>
  <c r="Y104" i="5"/>
  <c r="Y103" i="5" s="1"/>
  <c r="Y102" i="5" s="1"/>
  <c r="Y99" i="5"/>
  <c r="Y98" i="5" s="1"/>
  <c r="Y97" i="5" s="1"/>
  <c r="Y96" i="5" s="1"/>
  <c r="Y94" i="5"/>
  <c r="Y93" i="5"/>
  <c r="Y92" i="5" s="1"/>
  <c r="Y91" i="5" s="1"/>
  <c r="Y89" i="5"/>
  <c r="Y88" i="5" s="1"/>
  <c r="Y87" i="5" s="1"/>
  <c r="Y86" i="5" s="1"/>
  <c r="Y84" i="5"/>
  <c r="Y83" i="5" s="1"/>
  <c r="Y82" i="5" s="1"/>
  <c r="Y81" i="5" s="1"/>
  <c r="Y79" i="5"/>
  <c r="Y78" i="5" s="1"/>
  <c r="Y77" i="5" s="1"/>
  <c r="Y75" i="5"/>
  <c r="Y74" i="5" s="1"/>
  <c r="Y73" i="5" s="1"/>
  <c r="Y70" i="5"/>
  <c r="Y69" i="5" s="1"/>
  <c r="Y68" i="5" s="1"/>
  <c r="Y67" i="5" s="1"/>
  <c r="Y65" i="5"/>
  <c r="Y64" i="5" s="1"/>
  <c r="Y63" i="5" s="1"/>
  <c r="Y62" i="5" s="1"/>
  <c r="Y60" i="5"/>
  <c r="Y59" i="5" s="1"/>
  <c r="Y58" i="5" s="1"/>
  <c r="Y56" i="5"/>
  <c r="Y55" i="5" s="1"/>
  <c r="Y54" i="5" s="1"/>
  <c r="Y53" i="5" s="1"/>
  <c r="Y51" i="5"/>
  <c r="Y50" i="5" s="1"/>
  <c r="Y49" i="5" s="1"/>
  <c r="Y47" i="5"/>
  <c r="Y46" i="5" s="1"/>
  <c r="Y45" i="5" s="1"/>
  <c r="Y41" i="5"/>
  <c r="Y40" i="5" s="1"/>
  <c r="Y39" i="5" s="1"/>
  <c r="Y38" i="5" s="1"/>
  <c r="Y36" i="5"/>
  <c r="Y35" i="5"/>
  <c r="Y34" i="5" s="1"/>
  <c r="Y33" i="5" s="1"/>
  <c r="Y28" i="5"/>
  <c r="Y27" i="5" s="1"/>
  <c r="Y25" i="5"/>
  <c r="Y24" i="5" s="1"/>
  <c r="Y22" i="5"/>
  <c r="Y21" i="5" s="1"/>
  <c r="Y19" i="5"/>
  <c r="Y18" i="5" s="1"/>
  <c r="Z19" i="2"/>
  <c r="Z18" i="2" s="1"/>
  <c r="Z17" i="2" s="1"/>
  <c r="Z23" i="2"/>
  <c r="Z22" i="2" s="1"/>
  <c r="Z21" i="2" s="1"/>
  <c r="Z33" i="2"/>
  <c r="Z35" i="2"/>
  <c r="Z43" i="2"/>
  <c r="Z42" i="2" s="1"/>
  <c r="Z41" i="2" s="1"/>
  <c r="Z40" i="2" s="1"/>
  <c r="Z39" i="2" s="1"/>
  <c r="Z49" i="2"/>
  <c r="Z48" i="2" s="1"/>
  <c r="Z47" i="2" s="1"/>
  <c r="Z55" i="2"/>
  <c r="Z54" i="2" s="1"/>
  <c r="Z53" i="2" s="1"/>
  <c r="Z52" i="2" s="1"/>
  <c r="Z51" i="2" s="1"/>
  <c r="Z61" i="2"/>
  <c r="Z60" i="2" s="1"/>
  <c r="Z59" i="2" s="1"/>
  <c r="Z58" i="2" s="1"/>
  <c r="Z57" i="2" s="1"/>
  <c r="Z68" i="2"/>
  <c r="Z67" i="2" s="1"/>
  <c r="Z71" i="2"/>
  <c r="Z70" i="2" s="1"/>
  <c r="Z77" i="2"/>
  <c r="Z76" i="2" s="1"/>
  <c r="Z80" i="2"/>
  <c r="Z79" i="2" s="1"/>
  <c r="Z87" i="2"/>
  <c r="Z86" i="2" s="1"/>
  <c r="Z85" i="2" s="1"/>
  <c r="Z84" i="2" s="1"/>
  <c r="Z83" i="2" s="1"/>
  <c r="Z92" i="2"/>
  <c r="Z112" i="2"/>
  <c r="Z111" i="2" s="1"/>
  <c r="Z109" i="2"/>
  <c r="Z108" i="2" s="1"/>
  <c r="Z107" i="2" s="1"/>
  <c r="Z106" i="2" s="1"/>
  <c r="Z105" i="2" s="1"/>
  <c r="Z123" i="2"/>
  <c r="Z122" i="2" s="1"/>
  <c r="Z121" i="2" s="1"/>
  <c r="Z119" i="2"/>
  <c r="Z118" i="2" s="1"/>
  <c r="Z117" i="2" s="1"/>
  <c r="Z130" i="2"/>
  <c r="Z129" i="2"/>
  <c r="Z128" i="2" s="1"/>
  <c r="Z127" i="2" s="1"/>
  <c r="Z126" i="2" s="1"/>
  <c r="Z136" i="2"/>
  <c r="Z135" i="2" s="1"/>
  <c r="Z134" i="2" s="1"/>
  <c r="Z133" i="2" s="1"/>
  <c r="Z132" i="2" s="1"/>
  <c r="Y19" i="2"/>
  <c r="Y18" i="2" s="1"/>
  <c r="Y17" i="2" s="1"/>
  <c r="Y23" i="2"/>
  <c r="Y22" i="2" s="1"/>
  <c r="Y21" i="2" s="1"/>
  <c r="Y33" i="2"/>
  <c r="Y35" i="2"/>
  <c r="Y43" i="2"/>
  <c r="Y42" i="2" s="1"/>
  <c r="Y41" i="2" s="1"/>
  <c r="Y40" i="2" s="1"/>
  <c r="Y39" i="2" s="1"/>
  <c r="Y49" i="2"/>
  <c r="Y48" i="2" s="1"/>
  <c r="Y47" i="2" s="1"/>
  <c r="Y55" i="2"/>
  <c r="Y54" i="2" s="1"/>
  <c r="Y53" i="2" s="1"/>
  <c r="Y52" i="2" s="1"/>
  <c r="Y51" i="2" s="1"/>
  <c r="Y61" i="2"/>
  <c r="Y60" i="2" s="1"/>
  <c r="Y59" i="2" s="1"/>
  <c r="Y58" i="2" s="1"/>
  <c r="Y57" i="2" s="1"/>
  <c r="Y68" i="2"/>
  <c r="Y67" i="2" s="1"/>
  <c r="Y71" i="2"/>
  <c r="Y70" i="2" s="1"/>
  <c r="Y77" i="2"/>
  <c r="Y76" i="2" s="1"/>
  <c r="Y80" i="2"/>
  <c r="Y79" i="2" s="1"/>
  <c r="Y87" i="2"/>
  <c r="Y86" i="2" s="1"/>
  <c r="Y85" i="2" s="1"/>
  <c r="Y84" i="2" s="1"/>
  <c r="Y83" i="2" s="1"/>
  <c r="Y92" i="2"/>
  <c r="Y112" i="2"/>
  <c r="Y111" i="2" s="1"/>
  <c r="Y109" i="2"/>
  <c r="Y108" i="2" s="1"/>
  <c r="Y123" i="2"/>
  <c r="Y122" i="2" s="1"/>
  <c r="Y121" i="2"/>
  <c r="Y119" i="2"/>
  <c r="Y118" i="2" s="1"/>
  <c r="Y117" i="2" s="1"/>
  <c r="Y116" i="2" s="1"/>
  <c r="Y115" i="2" s="1"/>
  <c r="Y114" i="2" s="1"/>
  <c r="Y130" i="2"/>
  <c r="Y129" i="2" s="1"/>
  <c r="Y128" i="2" s="1"/>
  <c r="Y127" i="2" s="1"/>
  <c r="Y126" i="2" s="1"/>
  <c r="Y136" i="2"/>
  <c r="Y135" i="2" s="1"/>
  <c r="Y134" i="2" s="1"/>
  <c r="Y133" i="2" s="1"/>
  <c r="Y132" i="2" s="1"/>
  <c r="X112" i="5"/>
  <c r="X18" i="5"/>
  <c r="X19" i="5"/>
  <c r="X22" i="5"/>
  <c r="X21" i="5" s="1"/>
  <c r="X25" i="5"/>
  <c r="X24" i="5" s="1"/>
  <c r="X28" i="5"/>
  <c r="X27" i="5" s="1"/>
  <c r="X36" i="5"/>
  <c r="X35" i="5" s="1"/>
  <c r="X34" i="5" s="1"/>
  <c r="X33" i="5" s="1"/>
  <c r="X32" i="5" s="1"/>
  <c r="X41" i="5"/>
  <c r="X40" i="5" s="1"/>
  <c r="X39" i="5" s="1"/>
  <c r="X38" i="5" s="1"/>
  <c r="X47" i="5"/>
  <c r="X46" i="5" s="1"/>
  <c r="X45" i="5" s="1"/>
  <c r="X51" i="5"/>
  <c r="X50" i="5" s="1"/>
  <c r="X49" i="5" s="1"/>
  <c r="X56" i="5"/>
  <c r="X55" i="5" s="1"/>
  <c r="X54" i="5" s="1"/>
  <c r="X58" i="5"/>
  <c r="X60" i="5"/>
  <c r="X59" i="5" s="1"/>
  <c r="X65" i="5"/>
  <c r="X64" i="5" s="1"/>
  <c r="X63" i="5" s="1"/>
  <c r="X62" i="5" s="1"/>
  <c r="X70" i="5"/>
  <c r="X69" i="5" s="1"/>
  <c r="X68" i="5" s="1"/>
  <c r="X67" i="5" s="1"/>
  <c r="X75" i="5"/>
  <c r="X74" i="5" s="1"/>
  <c r="X73" i="5" s="1"/>
  <c r="X79" i="5"/>
  <c r="X78" i="5" s="1"/>
  <c r="X77" i="5" s="1"/>
  <c r="X83" i="5"/>
  <c r="X82" i="5" s="1"/>
  <c r="X81" i="5" s="1"/>
  <c r="X84" i="5"/>
  <c r="X89" i="5"/>
  <c r="X88" i="5" s="1"/>
  <c r="X87" i="5" s="1"/>
  <c r="X86" i="5" s="1"/>
  <c r="X94" i="5"/>
  <c r="X93" i="5" s="1"/>
  <c r="X92" i="5" s="1"/>
  <c r="X91" i="5" s="1"/>
  <c r="X99" i="5"/>
  <c r="X98" i="5" s="1"/>
  <c r="X97" i="5" s="1"/>
  <c r="X96" i="5" s="1"/>
  <c r="X104" i="5"/>
  <c r="X103" i="5" s="1"/>
  <c r="X102" i="5" s="1"/>
  <c r="X109" i="5"/>
  <c r="X108" i="5" s="1"/>
  <c r="X107" i="5" s="1"/>
  <c r="X124" i="4"/>
  <c r="Z122" i="4"/>
  <c r="Z121" i="4" s="1"/>
  <c r="Z120" i="4" s="1"/>
  <c r="Z119" i="4" s="1"/>
  <c r="Z118" i="4" s="1"/>
  <c r="Z116" i="4"/>
  <c r="Z115" i="4" s="1"/>
  <c r="Z114" i="4" s="1"/>
  <c r="Z113" i="4" s="1"/>
  <c r="Z109" i="4"/>
  <c r="Z108" i="4" s="1"/>
  <c r="Z107" i="4" s="1"/>
  <c r="Z105" i="4"/>
  <c r="Z104" i="4"/>
  <c r="Z103" i="4" s="1"/>
  <c r="Z102" i="4" s="1"/>
  <c r="Z101" i="4" s="1"/>
  <c r="Z100" i="4" s="1"/>
  <c r="Z98" i="4"/>
  <c r="Z97" i="4"/>
  <c r="Z95" i="4"/>
  <c r="Z94" i="4" s="1"/>
  <c r="Z89" i="4"/>
  <c r="Z88" i="4" s="1"/>
  <c r="Z87" i="4" s="1"/>
  <c r="Z86" i="4" s="1"/>
  <c r="Z85" i="4" s="1"/>
  <c r="Z83" i="4"/>
  <c r="Z82" i="4"/>
  <c r="Z81" i="4" s="1"/>
  <c r="Z80" i="4" s="1"/>
  <c r="Z79" i="4" s="1"/>
  <c r="Z76" i="4"/>
  <c r="Z75" i="4"/>
  <c r="Z73" i="4"/>
  <c r="Z72" i="4" s="1"/>
  <c r="Z67" i="4"/>
  <c r="Z66" i="4"/>
  <c r="Z64" i="4"/>
  <c r="Z63" i="4" s="1"/>
  <c r="Z62" i="4" s="1"/>
  <c r="Z61" i="4" s="1"/>
  <c r="Z60" i="4" s="1"/>
  <c r="Z57" i="4"/>
  <c r="Z56" i="4" s="1"/>
  <c r="Z55" i="4" s="1"/>
  <c r="Z54" i="4" s="1"/>
  <c r="Z53" i="4" s="1"/>
  <c r="Z51" i="4"/>
  <c r="Z50" i="4"/>
  <c r="Z49" i="4" s="1"/>
  <c r="Z48" i="4" s="1"/>
  <c r="Z47" i="4"/>
  <c r="Z45" i="4"/>
  <c r="Z44" i="4" s="1"/>
  <c r="Z43" i="4" s="1"/>
  <c r="Z39" i="4"/>
  <c r="Z38" i="4"/>
  <c r="Z37" i="4" s="1"/>
  <c r="Z36" i="4" s="1"/>
  <c r="Z35" i="4"/>
  <c r="Z31" i="4"/>
  <c r="Z29" i="4"/>
  <c r="Z28" i="4" s="1"/>
  <c r="Z27" i="4"/>
  <c r="Z24" i="4"/>
  <c r="Z23" i="4" s="1"/>
  <c r="Z22" i="4" s="1"/>
  <c r="Z21" i="4" s="1"/>
  <c r="Z16" i="4" s="1"/>
  <c r="Z19" i="4"/>
  <c r="Z18" i="4" s="1"/>
  <c r="Z17" i="4" s="1"/>
  <c r="Y122" i="4"/>
  <c r="Y121" i="4" s="1"/>
  <c r="Y120" i="4" s="1"/>
  <c r="Y119" i="4" s="1"/>
  <c r="Y118" i="4" s="1"/>
  <c r="Y116" i="4"/>
  <c r="Y115" i="4" s="1"/>
  <c r="Y114" i="4"/>
  <c r="Y113" i="4" s="1"/>
  <c r="Y109" i="4"/>
  <c r="Y108" i="4"/>
  <c r="Y107" i="4" s="1"/>
  <c r="Y105" i="4"/>
  <c r="Y104" i="4"/>
  <c r="Y103" i="4" s="1"/>
  <c r="Y102" i="4" s="1"/>
  <c r="Y101" i="4" s="1"/>
  <c r="Y100" i="4" s="1"/>
  <c r="Y98" i="4"/>
  <c r="Y97" i="4"/>
  <c r="Y95" i="4"/>
  <c r="Y94" i="4" s="1"/>
  <c r="Y93" i="4" s="1"/>
  <c r="Y92" i="4" s="1"/>
  <c r="Y91" i="4" s="1"/>
  <c r="Y89" i="4"/>
  <c r="Y88" i="4" s="1"/>
  <c r="Y87" i="4" s="1"/>
  <c r="Y86" i="4" s="1"/>
  <c r="Y85" i="4" s="1"/>
  <c r="Y83" i="4"/>
  <c r="Y82" i="4"/>
  <c r="Y81" i="4" s="1"/>
  <c r="Y80" i="4" s="1"/>
  <c r="Y79" i="4" s="1"/>
  <c r="Y76" i="4"/>
  <c r="Y75" i="4" s="1"/>
  <c r="Y73" i="4"/>
  <c r="Y72" i="4"/>
  <c r="Y67" i="4"/>
  <c r="Y66" i="4" s="1"/>
  <c r="Y62" i="4" s="1"/>
  <c r="Y61" i="4" s="1"/>
  <c r="Y60" i="4" s="1"/>
  <c r="Y64" i="4"/>
  <c r="Y63" i="4"/>
  <c r="Y57" i="4"/>
  <c r="Y56" i="4" s="1"/>
  <c r="Y55" i="4" s="1"/>
  <c r="Y54" i="4" s="1"/>
  <c r="Y53" i="4" s="1"/>
  <c r="Y51" i="4"/>
  <c r="Y50" i="4" s="1"/>
  <c r="Y49" i="4" s="1"/>
  <c r="Y48" i="4" s="1"/>
  <c r="Y47" i="4" s="1"/>
  <c r="Y45" i="4"/>
  <c r="Y44" i="4" s="1"/>
  <c r="Y43" i="4" s="1"/>
  <c r="Y39" i="4"/>
  <c r="Y38" i="4" s="1"/>
  <c r="Y37" i="4" s="1"/>
  <c r="Y36" i="4" s="1"/>
  <c r="Y35" i="4" s="1"/>
  <c r="Y31" i="4"/>
  <c r="Y29" i="4"/>
  <c r="Y24" i="4"/>
  <c r="Y23" i="4" s="1"/>
  <c r="Y22" i="4"/>
  <c r="Y21" i="4" s="1"/>
  <c r="Y19" i="4"/>
  <c r="Y18" i="4" s="1"/>
  <c r="Y17" i="4" s="1"/>
  <c r="X19" i="4"/>
  <c r="X18" i="4" s="1"/>
  <c r="X17" i="4" s="1"/>
  <c r="X24" i="4"/>
  <c r="X23" i="4" s="1"/>
  <c r="X22" i="4" s="1"/>
  <c r="X21" i="4" s="1"/>
  <c r="X29" i="4"/>
  <c r="X28" i="4" s="1"/>
  <c r="X27" i="4" s="1"/>
  <c r="X31" i="4"/>
  <c r="X39" i="4"/>
  <c r="X38" i="4" s="1"/>
  <c r="X37" i="4" s="1"/>
  <c r="X36" i="4" s="1"/>
  <c r="X35" i="4" s="1"/>
  <c r="X45" i="4"/>
  <c r="X44" i="4" s="1"/>
  <c r="X43" i="4" s="1"/>
  <c r="X51" i="4"/>
  <c r="X50" i="4" s="1"/>
  <c r="X49" i="4" s="1"/>
  <c r="X48" i="4" s="1"/>
  <c r="X47" i="4" s="1"/>
  <c r="X57" i="4"/>
  <c r="X56" i="4" s="1"/>
  <c r="X55" i="4" s="1"/>
  <c r="X54" i="4" s="1"/>
  <c r="X53" i="4" s="1"/>
  <c r="X64" i="4"/>
  <c r="X63" i="4" s="1"/>
  <c r="X67" i="4"/>
  <c r="X66" i="4" s="1"/>
  <c r="X73" i="4"/>
  <c r="X72" i="4" s="1"/>
  <c r="X71" i="4" s="1"/>
  <c r="X70" i="4" s="1"/>
  <c r="X69" i="4" s="1"/>
  <c r="X76" i="4"/>
  <c r="X75" i="4" s="1"/>
  <c r="X83" i="4"/>
  <c r="X82" i="4" s="1"/>
  <c r="X81" i="4" s="1"/>
  <c r="X80" i="4" s="1"/>
  <c r="X79" i="4" s="1"/>
  <c r="X89" i="4"/>
  <c r="X88" i="4" s="1"/>
  <c r="X87" i="4" s="1"/>
  <c r="X86" i="4" s="1"/>
  <c r="X85" i="4" s="1"/>
  <c r="X95" i="4"/>
  <c r="X94" i="4" s="1"/>
  <c r="X98" i="4"/>
  <c r="X97" i="4" s="1"/>
  <c r="X105" i="4"/>
  <c r="X104" i="4" s="1"/>
  <c r="X103" i="4" s="1"/>
  <c r="X109" i="4"/>
  <c r="X108" i="4" s="1"/>
  <c r="X107" i="4" s="1"/>
  <c r="X115" i="4"/>
  <c r="X114" i="4" s="1"/>
  <c r="X113" i="4" s="1"/>
  <c r="X112" i="4" s="1"/>
  <c r="X111" i="4" s="1"/>
  <c r="X116" i="4"/>
  <c r="X122" i="4"/>
  <c r="X121" i="4" s="1"/>
  <c r="X120" i="4" s="1"/>
  <c r="X119" i="4" s="1"/>
  <c r="X118" i="4" s="1"/>
  <c r="X19" i="2"/>
  <c r="X18" i="2" s="1"/>
  <c r="X17" i="2" s="1"/>
  <c r="X23" i="2"/>
  <c r="X22" i="2" s="1"/>
  <c r="X21" i="2" s="1"/>
  <c r="X33" i="2"/>
  <c r="X35" i="2"/>
  <c r="X43" i="2"/>
  <c r="X42" i="2" s="1"/>
  <c r="X41" i="2" s="1"/>
  <c r="X40" i="2" s="1"/>
  <c r="X39" i="2" s="1"/>
  <c r="X49" i="2"/>
  <c r="X48" i="2" s="1"/>
  <c r="X47" i="2" s="1"/>
  <c r="X55" i="2"/>
  <c r="X54" i="2" s="1"/>
  <c r="X53" i="2" s="1"/>
  <c r="X52" i="2" s="1"/>
  <c r="X51" i="2" s="1"/>
  <c r="X61" i="2"/>
  <c r="X60" i="2" s="1"/>
  <c r="X59" i="2" s="1"/>
  <c r="X58" i="2" s="1"/>
  <c r="X57" i="2" s="1"/>
  <c r="X68" i="2"/>
  <c r="X67" i="2" s="1"/>
  <c r="X71" i="2"/>
  <c r="X70" i="2" s="1"/>
  <c r="X77" i="2"/>
  <c r="X76" i="2" s="1"/>
  <c r="X80" i="2"/>
  <c r="X79" i="2" s="1"/>
  <c r="X87" i="2"/>
  <c r="X86" i="2" s="1"/>
  <c r="X85" i="2" s="1"/>
  <c r="X84" i="2" s="1"/>
  <c r="X83" i="2" s="1"/>
  <c r="X92" i="2"/>
  <c r="X112" i="2"/>
  <c r="X111" i="2" s="1"/>
  <c r="X109" i="2"/>
  <c r="X108" i="2" s="1"/>
  <c r="X123" i="2"/>
  <c r="X122" i="2"/>
  <c r="X121" i="2" s="1"/>
  <c r="X119" i="2"/>
  <c r="X118" i="2" s="1"/>
  <c r="X117" i="2" s="1"/>
  <c r="X130" i="2"/>
  <c r="X129" i="2" s="1"/>
  <c r="X128" i="2" s="1"/>
  <c r="X127" i="2" s="1"/>
  <c r="X126" i="2" s="1"/>
  <c r="X136" i="2"/>
  <c r="X135" i="2" s="1"/>
  <c r="X134" i="2" s="1"/>
  <c r="X133" i="2"/>
  <c r="X132" i="2" s="1"/>
  <c r="Y72" i="5" l="1"/>
  <c r="F21" i="6"/>
  <c r="X62" i="4"/>
  <c r="X61" i="4" s="1"/>
  <c r="X60" i="4" s="1"/>
  <c r="X59" i="4" s="1"/>
  <c r="Y28" i="4"/>
  <c r="Y27" i="4" s="1"/>
  <c r="Y16" i="4" s="1"/>
  <c r="Y71" i="4"/>
  <c r="Y70" i="4" s="1"/>
  <c r="Y69" i="4" s="1"/>
  <c r="Z101" i="5"/>
  <c r="Z71" i="4"/>
  <c r="Z70" i="4" s="1"/>
  <c r="Z69" i="4" s="1"/>
  <c r="Z59" i="4" s="1"/>
  <c r="X101" i="5"/>
  <c r="X102" i="4"/>
  <c r="X101" i="4" s="1"/>
  <c r="X100" i="4" s="1"/>
  <c r="Y42" i="4"/>
  <c r="X91" i="2"/>
  <c r="X90" i="2" s="1"/>
  <c r="X89" i="2" s="1"/>
  <c r="X44" i="5"/>
  <c r="Y17" i="5"/>
  <c r="Y32" i="5"/>
  <c r="Y44" i="5"/>
  <c r="Y43" i="5" s="1"/>
  <c r="Y101" i="5"/>
  <c r="Z32" i="5"/>
  <c r="Z53" i="5"/>
  <c r="D21" i="6"/>
  <c r="Z93" i="4"/>
  <c r="Z92" i="4" s="1"/>
  <c r="Z91" i="4" s="1"/>
  <c r="Z78" i="4" s="1"/>
  <c r="Z116" i="2"/>
  <c r="Z115" i="2" s="1"/>
  <c r="Z114" i="2" s="1"/>
  <c r="E21" i="6"/>
  <c r="F14" i="6"/>
  <c r="X72" i="5"/>
  <c r="D14" i="6"/>
  <c r="E31" i="6"/>
  <c r="E13" i="6" s="1"/>
  <c r="Z91" i="2"/>
  <c r="Z90" i="2" s="1"/>
  <c r="Z89" i="2" s="1"/>
  <c r="Z82" i="2" s="1"/>
  <c r="Y91" i="2"/>
  <c r="Y90" i="2" s="1"/>
  <c r="Y89" i="2" s="1"/>
  <c r="Y75" i="2"/>
  <c r="Y74" i="2" s="1"/>
  <c r="Y73" i="2" s="1"/>
  <c r="F31" i="6"/>
  <c r="D31" i="6"/>
  <c r="D13" i="6" s="1"/>
  <c r="X125" i="2"/>
  <c r="Y106" i="2"/>
  <c r="Y105" i="2" s="1"/>
  <c r="X32" i="2"/>
  <c r="X31" i="2" s="1"/>
  <c r="Y32" i="2"/>
  <c r="Y31" i="2" s="1"/>
  <c r="Y46" i="2"/>
  <c r="X46" i="2"/>
  <c r="Y125" i="2"/>
  <c r="Z66" i="2"/>
  <c r="Z65" i="2" s="1"/>
  <c r="Z64" i="2" s="1"/>
  <c r="X107" i="2"/>
  <c r="X106" i="2" s="1"/>
  <c r="X105" i="2" s="1"/>
  <c r="Y66" i="2"/>
  <c r="Y65" i="2" s="1"/>
  <c r="Y64" i="2" s="1"/>
  <c r="Y63" i="2" s="1"/>
  <c r="Z75" i="2"/>
  <c r="Z74" i="2" s="1"/>
  <c r="Z73" i="2" s="1"/>
  <c r="Z32" i="2"/>
  <c r="Z31" i="2" s="1"/>
  <c r="Z16" i="2" s="1"/>
  <c r="X75" i="2"/>
  <c r="X74" i="2" s="1"/>
  <c r="X73" i="2" s="1"/>
  <c r="X116" i="2"/>
  <c r="X115" i="2" s="1"/>
  <c r="X114" i="2" s="1"/>
  <c r="X17" i="5"/>
  <c r="Y114" i="5"/>
  <c r="Z43" i="5"/>
  <c r="Z114" i="5" s="1"/>
  <c r="X66" i="2"/>
  <c r="X65" i="2" s="1"/>
  <c r="X64" i="2" s="1"/>
  <c r="X93" i="4"/>
  <c r="X92" i="4" s="1"/>
  <c r="X91" i="4" s="1"/>
  <c r="X78" i="4" s="1"/>
  <c r="Y78" i="4"/>
  <c r="Z112" i="4"/>
  <c r="Z111" i="4" s="1"/>
  <c r="Y59" i="4"/>
  <c r="X16" i="2"/>
  <c r="X42" i="4"/>
  <c r="X16" i="4"/>
  <c r="Y112" i="4"/>
  <c r="Y111" i="4" s="1"/>
  <c r="Z42" i="4"/>
  <c r="X53" i="5"/>
  <c r="X43" i="5" s="1"/>
  <c r="Z125" i="2"/>
  <c r="Z46" i="2"/>
  <c r="Y16" i="2"/>
  <c r="F13" i="6" l="1"/>
  <c r="X82" i="2"/>
  <c r="X126" i="4"/>
  <c r="Y82" i="2"/>
  <c r="Y138" i="2" s="1"/>
  <c r="Y139" i="2" s="1"/>
  <c r="Z63" i="2"/>
  <c r="Z138" i="2" s="1"/>
  <c r="Z139" i="2" s="1"/>
  <c r="X63" i="2"/>
  <c r="X138" i="2" s="1"/>
  <c r="X140" i="2" s="1"/>
  <c r="X114" i="5"/>
  <c r="Y140" i="2" l="1"/>
  <c r="Z124" i="4"/>
  <c r="Z126" i="4" s="1"/>
  <c r="Z112" i="5"/>
  <c r="Y124" i="4"/>
  <c r="Y126" i="4" s="1"/>
  <c r="Y112" i="5"/>
  <c r="Z140" i="2"/>
</calcChain>
</file>

<file path=xl/sharedStrings.xml><?xml version="1.0" encoding="utf-8"?>
<sst xmlns="http://schemas.openxmlformats.org/spreadsheetml/2006/main" count="2390" uniqueCount="315">
  <si>
    <t>Пугачевский</t>
  </si>
  <si>
    <t>ПРОГРАММНЫЕ МЕРОПРИЯТИЯ ПОСЕЛЕНИЙ</t>
  </si>
  <si>
    <t>Обеспечение проведения выборов и рефендумов</t>
  </si>
  <si>
    <t>Специальные расходы</t>
  </si>
  <si>
    <t>Организационное и материально-техническое обеспечение подготовки и проведения муниципальных выборов</t>
  </si>
  <si>
    <t>ВСЕГО РАСХОДОВ</t>
  </si>
  <si>
    <t/>
  </si>
  <si>
    <t>9</t>
  </si>
  <si>
    <t>Условно утвержденные расходы</t>
  </si>
  <si>
    <t>00000</t>
  </si>
  <si>
    <t>00</t>
  </si>
  <si>
    <t>0</t>
  </si>
  <si>
    <t>320</t>
  </si>
  <si>
    <t>L0200</t>
  </si>
  <si>
    <t>01</t>
  </si>
  <si>
    <t>A</t>
  </si>
  <si>
    <t>85</t>
  </si>
  <si>
    <t>85A01L0200</t>
  </si>
  <si>
    <t>Социальные выплаты гражданам, кроме публичных нормативных социальных выплат</t>
  </si>
  <si>
    <t>Социальные выплаты на приобретение жилья молодым семьям, в том числе отдельным категориям граждан</t>
  </si>
  <si>
    <t>85A0100000</t>
  </si>
  <si>
    <t>Основное мероприятие "Финансирование мероприятий по представлению социальных выплат на приобретение жилья молодым семьям, в том числе отдельным категориям граждан"</t>
  </si>
  <si>
    <t>85A0000000</t>
  </si>
  <si>
    <t>Подпрограмма "Обеспечение жильем молодых семей на 2014-2020 годы"</t>
  </si>
  <si>
    <t>8500000000</t>
  </si>
  <si>
    <t>Муниципальная программа "Устойчивое развитие сельской территории муниципального образования ______________________ сельсовет Оренбургского района Оренбургской области на 2016–2018 годы и на период до 2020 года"</t>
  </si>
  <si>
    <t>Социальное обеспечение населения</t>
  </si>
  <si>
    <t>310</t>
  </si>
  <si>
    <t>20009</t>
  </si>
  <si>
    <t>Г</t>
  </si>
  <si>
    <t>85Г0120009</t>
  </si>
  <si>
    <t>Публичные нормативные социальные выплаты гражданам</t>
  </si>
  <si>
    <t>Муниципальная доплата к пенсиям муниципальным служащим</t>
  </si>
  <si>
    <t>85Г0100000</t>
  </si>
  <si>
    <t>Основное мероприятие "Муниципальная доплата к пенсиям муниципальным служащим"</t>
  </si>
  <si>
    <t>85Г0000000</t>
  </si>
  <si>
    <t>Подпрограмма "Социальная поддержка граждан"</t>
  </si>
  <si>
    <t>Пенсионное обеспечение</t>
  </si>
  <si>
    <t>СОЦИАЛЬНАЯ ПОЛИТИКА</t>
  </si>
  <si>
    <t>610</t>
  </si>
  <si>
    <t>70011</t>
  </si>
  <si>
    <t>2</t>
  </si>
  <si>
    <t>81</t>
  </si>
  <si>
    <t>8120170011</t>
  </si>
  <si>
    <t>Субсидии бюджетным учреждениям</t>
  </si>
  <si>
    <t>Сохранение и развитие культуры</t>
  </si>
  <si>
    <t>8120100000</t>
  </si>
  <si>
    <t>Основное мероприятие "Сохранение и развитие культуры"</t>
  </si>
  <si>
    <t>8120000000</t>
  </si>
  <si>
    <t>Подпрограмма "Культура"</t>
  </si>
  <si>
    <t>70005</t>
  </si>
  <si>
    <t>1</t>
  </si>
  <si>
    <t>8110170005</t>
  </si>
  <si>
    <t>Развитие библиотечного дела</t>
  </si>
  <si>
    <t>8110100000</t>
  </si>
  <si>
    <t>Основное мероприятие "Развитие библиотечного дела"</t>
  </si>
  <si>
    <t>8110000000</t>
  </si>
  <si>
    <t>Подпрограмма "Наследие"</t>
  </si>
  <si>
    <t>8100000000</t>
  </si>
  <si>
    <t>Муниципальная программа "Развитие культуры села на 2014-2018 годы"</t>
  </si>
  <si>
    <t>Культура</t>
  </si>
  <si>
    <t>КУЛЬТУРА, КИНЕМАТОГРАФИЯ</t>
  </si>
  <si>
    <t>240</t>
  </si>
  <si>
    <t>90038</t>
  </si>
  <si>
    <t>03</t>
  </si>
  <si>
    <t>6</t>
  </si>
  <si>
    <t>8560390038</t>
  </si>
  <si>
    <t>Иные закупки товаров, работ и услуг для обеспечения государственных (муниципальных) нужд</t>
  </si>
  <si>
    <t>Освещение улиц</t>
  </si>
  <si>
    <t>8560300000</t>
  </si>
  <si>
    <t>Основное мероприятие "Освещение улиц"</t>
  </si>
  <si>
    <t>90036</t>
  </si>
  <si>
    <t>8560190036</t>
  </si>
  <si>
    <t>Благоустройство территории поселения</t>
  </si>
  <si>
    <t>8560100000</t>
  </si>
  <si>
    <t>Основное мероприятие "Благоустройство территории поселения"</t>
  </si>
  <si>
    <t>8560000000</t>
  </si>
  <si>
    <t>Подпрограмма "Развитие в сфере благоустройства территории"</t>
  </si>
  <si>
    <t>Благоустройство</t>
  </si>
  <si>
    <t>90035</t>
  </si>
  <si>
    <t>5</t>
  </si>
  <si>
    <t>8550390035</t>
  </si>
  <si>
    <t>Мероприятия в области коммунального хозяйства</t>
  </si>
  <si>
    <t>8550300000</t>
  </si>
  <si>
    <t>Основное мероприятие "Мероприятия в области коммунального хозяйства"</t>
  </si>
  <si>
    <t>8550000000</t>
  </si>
  <si>
    <t>Подпрограмма "Коммунальное хозяйство и модернизация объектов коммунальной инфраструктуры"</t>
  </si>
  <si>
    <t>Коммунальное хозяйство</t>
  </si>
  <si>
    <t>90032</t>
  </si>
  <si>
    <t>02</t>
  </si>
  <si>
    <t>4</t>
  </si>
  <si>
    <t>8540290032</t>
  </si>
  <si>
    <t>Мероприятия в области жилищного фонда</t>
  </si>
  <si>
    <t>8540200000</t>
  </si>
  <si>
    <t>Основное мероприятие "Мероприятия в области жилищного фонда"</t>
  </si>
  <si>
    <t>8540000000</t>
  </si>
  <si>
    <t>Подпрограмма "Жилищное хозяйство"</t>
  </si>
  <si>
    <t>Жилищное хозяйство</t>
  </si>
  <si>
    <t>ЖИЛИЩНО-КОММУНАЛЬНОЕ ХОЗЯЙСТВО</t>
  </si>
  <si>
    <t>410</t>
  </si>
  <si>
    <t>S0010</t>
  </si>
  <si>
    <t>3</t>
  </si>
  <si>
    <t>85303S0010</t>
  </si>
  <si>
    <t>Бюджетные инвестиции</t>
  </si>
  <si>
    <t>Разработка проекта местных нормативов градостроительного проектирования</t>
  </si>
  <si>
    <t>8530300000</t>
  </si>
  <si>
    <t>Основное мероприятие "Разработка проекта местных нормативов градостроительного проектирования муниципальных образований Оренбургского района "Оренбургской области</t>
  </si>
  <si>
    <t>S0820</t>
  </si>
  <si>
    <t>85302S0820</t>
  </si>
  <si>
    <t>Расходы по подготовке документов для внесения в государственный кадастр недвижимости</t>
  </si>
  <si>
    <t>8530200000</t>
  </si>
  <si>
    <t>Основное мероприятие "Проведение мероприятий в области градостроительной деятельности"</t>
  </si>
  <si>
    <t>8530000000</t>
  </si>
  <si>
    <t>Подпрограмма "Развитие системы градорегулирования"</t>
  </si>
  <si>
    <t>Другие вопросы в области национальной экономики</t>
  </si>
  <si>
    <t>90050</t>
  </si>
  <si>
    <t>06</t>
  </si>
  <si>
    <t>8520690050</t>
  </si>
  <si>
    <t>Содержание сети автомобильных дорог общего пользования местного значения</t>
  </si>
  <si>
    <t>8520600000</t>
  </si>
  <si>
    <t>Основное мероприятие "Содержание сети автомобильных дорог общего пользования местного значения"</t>
  </si>
  <si>
    <t>90049</t>
  </si>
  <si>
    <t>05</t>
  </si>
  <si>
    <t>8520590049</t>
  </si>
  <si>
    <t>Капитальный ремонт и ремонт сети автомобильных дорог местного значения</t>
  </si>
  <si>
    <t>8520500000</t>
  </si>
  <si>
    <t>Основное мероприятие "Капитальный ремонт и ремонт сети автомобильных дорог местного значения"</t>
  </si>
  <si>
    <t>8520000000</t>
  </si>
  <si>
    <t>Подпрограмма "Дорожное хозяйство"</t>
  </si>
  <si>
    <t>Дорожное хозяйство (дорожные фонды)</t>
  </si>
  <si>
    <t>НАЦИОНАЛЬНАЯ ЭКОНОМИКА</t>
  </si>
  <si>
    <t>90053</t>
  </si>
  <si>
    <t>8590190053</t>
  </si>
  <si>
    <t>Обеспечение первичных мер пожарной безопасности в границах населенных пунктов поселения</t>
  </si>
  <si>
    <t>8590100000</t>
  </si>
  <si>
    <t>Основное мероприятие "Обеспечение первичных мер пожарной безопасности в границах населенных пунктов поселения"</t>
  </si>
  <si>
    <t>8590000000</t>
  </si>
  <si>
    <t>Подпрограмма "Пожарная безопасность"</t>
  </si>
  <si>
    <t>Обеспечение пожарной безопасности</t>
  </si>
  <si>
    <t>90055</t>
  </si>
  <si>
    <t>В</t>
  </si>
  <si>
    <t>85В0190055</t>
  </si>
  <si>
    <t>Участие в предупреждении и ликвидации последствий чрезвычайных ситуаций в границах поселения</t>
  </si>
  <si>
    <t>85В0100000</t>
  </si>
  <si>
    <t>Основное мероприятие "Участие в предупреждении и ликвидации последствий чрезвычайных ситуаций в границах поселения"</t>
  </si>
  <si>
    <t>85В0000000</t>
  </si>
  <si>
    <t>Подпрограмма "Защита населения и территории поселения от чрезвычайных ситуаций природного и техногенного характера и организация гражданской обороны"</t>
  </si>
  <si>
    <t>Защита населения и территории от чрезвычайных ситуаций природного и техногенного характера, гражданская оборона</t>
  </si>
  <si>
    <t>59301</t>
  </si>
  <si>
    <t>75</t>
  </si>
  <si>
    <t>7500059301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</si>
  <si>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(содержание)</t>
  </si>
  <si>
    <t>7500000000</t>
  </si>
  <si>
    <t>НЕПРОГРАММНЫЕ МЕРОПРИЯТИЯ ПОСЕЛЕНИЙ</t>
  </si>
  <si>
    <t>Органы юстиции</t>
  </si>
  <si>
    <t>НАЦИОНАЛЬНАЯ БЕЗОПАСНОСТЬ И ПРАВООХРАНИТЕЛЬНАЯ ДЕЯТЕЛЬНОСТЬ</t>
  </si>
  <si>
    <t>51180</t>
  </si>
  <si>
    <t>04</t>
  </si>
  <si>
    <t>86</t>
  </si>
  <si>
    <t>8600451180</t>
  </si>
  <si>
    <t>120</t>
  </si>
  <si>
    <t>Расходы на выплаты персоналу государственных (муниципальных) органов</t>
  </si>
  <si>
    <t>Осуществление первичного воинского учета на территориях, где отсутствуют военные комиссариаты</t>
  </si>
  <si>
    <t>8600400000</t>
  </si>
  <si>
    <t>Основное мероприятие "Осуществление переданных полномочий из бюджетов других уровней"</t>
  </si>
  <si>
    <t>8600000000</t>
  </si>
  <si>
    <t>Муниципальная программа "Совершенствование муниципального управления в муниципальном образовании _________ сельсовет на 2017 - 2019 годы"</t>
  </si>
  <si>
    <t>Мобилизационная и вневойсковая подготовка</t>
  </si>
  <si>
    <t>НАЦИОНАЛЬНАЯ ОБОРОНА</t>
  </si>
  <si>
    <t>850</t>
  </si>
  <si>
    <t>90010</t>
  </si>
  <si>
    <t>7500090010</t>
  </si>
  <si>
    <t>Уплата налогов, сборов и иных платежей</t>
  </si>
  <si>
    <t>830</t>
  </si>
  <si>
    <t>Исполнение судебных актов</t>
  </si>
  <si>
    <t>Выполнение других общегосударственных вопросов</t>
  </si>
  <si>
    <t>90004</t>
  </si>
  <si>
    <t>7500090004</t>
  </si>
  <si>
    <t>Уплата членских взносов</t>
  </si>
  <si>
    <t>Другие общегосударственные вопросы</t>
  </si>
  <si>
    <t>10002</t>
  </si>
  <si>
    <t>8600110002</t>
  </si>
  <si>
    <t>Содержание аппарата администрации МО</t>
  </si>
  <si>
    <t>8600100000</t>
  </si>
  <si>
    <t>Основное мероприятие "Обеспечение деятельности органов местного самоуправления"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</si>
  <si>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</si>
  <si>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10001</t>
  </si>
  <si>
    <t>7500010001</t>
  </si>
  <si>
    <t>Обеспечение деятельности главы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</si>
  <si>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</si>
  <si>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</si>
  <si>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2018 год</t>
  </si>
  <si>
    <t>2017 год</t>
  </si>
  <si>
    <t>КОСГУ</t>
  </si>
  <si>
    <t>ВР</t>
  </si>
  <si>
    <t>ЦСР</t>
  </si>
  <si>
    <t>целевая статья</t>
  </si>
  <si>
    <t>ПР</t>
  </si>
  <si>
    <t>РЗ</t>
  </si>
  <si>
    <t>ВЕД</t>
  </si>
  <si>
    <t>НАИМЕНОВАНИЕ</t>
  </si>
  <si>
    <t>рублей</t>
  </si>
  <si>
    <t>ВЕДОМСТВЕННАЯ СТРУКТУРА РАСХОДОВ БЮДЖЕТА МУНИЦИПАЛЬНОГО ОБРАЗОВАНИЯ</t>
  </si>
  <si>
    <t>____ декабря 2016 года № ______</t>
  </si>
  <si>
    <t>муниципального образования</t>
  </si>
  <si>
    <t>к решению Совета депутатов</t>
  </si>
  <si>
    <t xml:space="preserve">Приложение № </t>
  </si>
  <si>
    <t xml:space="preserve"> ______________________  НА 2017 ГОД И НА ПЛАНОВЫЙ ПЕРИОД 2018 И 2019 ГОДОВ</t>
  </si>
  <si>
    <t>2019 год</t>
  </si>
  <si>
    <t>Итого расходов</t>
  </si>
  <si>
    <t>0000000000</t>
  </si>
  <si>
    <t>_______________________</t>
  </si>
  <si>
    <t>РАСПРЕДЕЛЕНИЕ БЮДЖЕТНЫХ АССИГНОВАНИЙ БЮДЖЕТА МУНИЦИПАЛЬНОГО ОБРАЗОВАНИЯ</t>
  </si>
  <si>
    <t>ОРЕНБУРГСКОГО РАЙОНА И НЕПРОГРАММНЫМ НАПРАВЛЕНИЯМ ДЕЯТЕЛЬНОСТИ), ГРУППАМ И ПОДГРУППАМ ВИДОВ</t>
  </si>
  <si>
    <t>РАСХОДОВ КЛАССИФИКАЦИИ РАСХОДОВ НА 2017 ГОД И НА ПЛАНОВЫЙ ПЕРИОД 2018 И 2019 ГОДОВ</t>
  </si>
  <si>
    <t>000</t>
  </si>
  <si>
    <t xml:space="preserve"> </t>
  </si>
  <si>
    <t xml:space="preserve"> ________________________  ПО РАЗДЕЛАМ, ПОДРАЗДЕЛАМ,ЦЕЛЕВЫМ СТАТЬЯМ (МУНИЦИПАЛЬНЫМ ПРОГРАММАМ</t>
  </si>
  <si>
    <t>РАСПРЕДЕЛЕНИЕ БЮДЖЕТНЫХ АССИГНОВАНИЙ РАЙОННОГО БЮДЖЕТА ПО ЦЕЛЕВЫМ СТАТЬЯМ</t>
  </si>
  <si>
    <t>ДЕЯТЕЛЬНОСТИ), РАЗДЕЛАМ, ПОДРАЗДЕЛАМ, ГРУППАМ И ПОДГРУППАМ ВИДОВ РАСХОДОВ</t>
  </si>
  <si>
    <t>КЛАССИФИКАЦИИ РАСХОДОВ НА 2017 ГОД И ПЛАНОВЫЙ ПЕРИОД 2018 И 2019 ГОДОВ</t>
  </si>
  <si>
    <t>9900000000</t>
  </si>
  <si>
    <t>99</t>
  </si>
  <si>
    <t>(МУНИЦИПАЛЬНЫХ ПРОГРАММ  _____________________  И НЕПРОГРАММНЫМ НАПРАВЛЕНИЯМ</t>
  </si>
  <si>
    <t xml:space="preserve">                                                    </t>
  </si>
  <si>
    <t>ИСТОЧНИКИ ВНУТРЕННЕГО ФИНАНСИРОВАНИЯ ДЕФИЦИТА БЮДЖЕТА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</si>
  <si>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</si>
  <si>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</si>
  <si>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90  00  00  00  00  0000  000</t>
  </si>
  <si>
    <t>Источники финансирования дефицита бюджета - всего</t>
  </si>
  <si>
    <t>01  00  00  00  00  0000  000</t>
  </si>
  <si>
    <t>ИСТОЧНИКИ ВНУТРЕННЕГО ФИНАНСИРОВАНИЯ ДЕФИЦИТОВ БЮДЖЕТОВ</t>
  </si>
  <si>
    <t>01  02  00  00  00  0000  000</t>
  </si>
  <si>
    <t>Кредиты кредитных организаций в валюте Российской Федерации</t>
  </si>
  <si>
    <t>01  02  00  00  00  0000  700</t>
  </si>
  <si>
    <t>Получение кредитов от кредитных организаций в валюте Российской Федерации</t>
  </si>
  <si>
    <t>01  02  00  00  10  0000  710</t>
  </si>
  <si>
    <t>Получение кредитов от кредитных организаций бюджетами сельских поселений в валюте Российской Федерации</t>
  </si>
  <si>
    <t>01  02  00  00  00  0000  800</t>
  </si>
  <si>
    <t>Погашение кредитов, предоставленных кредитными организациями в валюте Российской Федерации</t>
  </si>
  <si>
    <t>01  02  00  00  10  0000  810</t>
  </si>
  <si>
    <t>Погашение бюджетами сельских поселений кредитов от кредитных организаций в валюте Российской Федерации</t>
  </si>
  <si>
    <t>01  03  00  00  00  0000  000</t>
  </si>
  <si>
    <t>Бюджетные кредиты от других бюджетов бюджетной системы Российской Федерации</t>
  </si>
  <si>
    <t>01  03  01  00  00  0000  000</t>
  </si>
  <si>
    <t xml:space="preserve">Бюджетные кредиты от других бюджетов бюджетной системы Российской Федерации в валюте Российской Федерации </t>
  </si>
  <si>
    <t>01  03  01  00  00  0000  700</t>
  </si>
  <si>
    <t>Получение бюджетных кредитов от других бюджетов бюджетной системы Российской Федерации в валюте Российской Федерации</t>
  </si>
  <si>
    <t>01  03  01  00  10  0000  710</t>
  </si>
  <si>
    <t>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</si>
  <si>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01  03  01  00  00  0000  800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</si>
  <si>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</si>
  <si>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01  03  01  00  10  0000  810</t>
  </si>
  <si>
    <t>2020 год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</si>
  <si>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</si>
  <si>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01  06  00  00  00  0000  000</t>
  </si>
  <si>
    <t>Иные источники внутреннего финансирования дефицитов бюджетов</t>
  </si>
  <si>
    <t>01  06  04  01  00  0000  000</t>
  </si>
  <si>
    <t>Исполнение государственных и муниципальных гарантий в валюте Российской Федерации</t>
  </si>
  <si>
    <t>01  06  04  01  10  0000  810</t>
  </si>
  <si>
    <t>Исполнение муниципальных гарантий сельских поселений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</si>
  <si>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01  06  05  00  00  0000  600</t>
  </si>
  <si>
    <t>Возврат бюджетных кредитов, предоставленных внутри страны в валюте Российской Федерации</t>
  </si>
  <si>
    <t>01  06  05  01  10  0000  640</t>
  </si>
  <si>
    <t>Возврат бюджетных кредитов, предоставленных юридическим лицам из бюджетов сельских поселений в валюте Российской Федерации</t>
  </si>
  <si>
    <t xml:space="preserve">Изменение остатков средств </t>
  </si>
  <si>
    <t>01  05  00  00  00  0000  000</t>
  </si>
  <si>
    <t>Изменение остатков средств на счетах по учету средств бюджетов</t>
  </si>
  <si>
    <t>01  05  00  00  00  0000  500</t>
  </si>
  <si>
    <t>Увеличение остатков средств бюджетов</t>
  </si>
  <si>
    <t>01  05  02  01  00  0000  510</t>
  </si>
  <si>
    <t>Увеличение прочих остатков денежных средств бюджетов</t>
  </si>
  <si>
    <t>01  05  02  01  10  0000  510</t>
  </si>
  <si>
    <t>Увеличение прочих остатков денежных средств бюджетов сельских поселений</t>
  </si>
  <si>
    <t>01  05  00  00  00  0000  600</t>
  </si>
  <si>
    <t>Уменьшение остатков средств бюджетов</t>
  </si>
  <si>
    <t>01  05  02  00  00  0000  600</t>
  </si>
  <si>
    <t>Уменьшение прочих остатков средств бюджетов</t>
  </si>
  <si>
    <t>01  05  02  01  00  0000  610</t>
  </si>
  <si>
    <t>Уменьшение прочих остатков денежных средств бюджетов</t>
  </si>
  <si>
    <t>01  05  02  01  10  0000  610</t>
  </si>
  <si>
    <t>Уменьшение прочих остатков денежных средств бюджетов сельских поселений</t>
  </si>
  <si>
    <t>Ячейки для заполнения.</t>
  </si>
  <si>
    <t>Остальные ячейки не трогать, в них формулы.</t>
  </si>
  <si>
    <t>Пугачевский сельсовет</t>
  </si>
  <si>
    <t>Администрация муниципального образования Пугачевский сельсовет Оренбургского района Оренбургской области</t>
  </si>
  <si>
    <t>Муниципальная программа "Совершенствование муниципального управления в муниципальном образовании Пугачевский  сельсовет на 2017 - 2019 годы"</t>
  </si>
  <si>
    <t>Муниципальная программа "Совершенствование муниципального управления в муниципальном образовании Пугачевский__ сельсовет на 2017 - 2019 годы"</t>
  </si>
  <si>
    <t>Муниципальная программа "Устойчивое развитие сельской территории муниципального образования Пугачевский___ сельсовет Оренбургского района Оренбургской области на 2016–2018 годы и на период до 2020 года"</t>
  </si>
  <si>
    <t>Иные межбюджетные трансферты</t>
  </si>
  <si>
    <t>2021 год</t>
  </si>
  <si>
    <t>____ декабря 2018 года № ______</t>
  </si>
  <si>
    <t>____ ноября 2018 года № ______</t>
  </si>
  <si>
    <t>Расходы на выплаты персоналу государственных (муниципальных)органов</t>
  </si>
  <si>
    <t>Основное мероприятие "Финансовое обеспечение полномочий в области градостроительной деятельности"</t>
  </si>
  <si>
    <t>Финансовое обеспечение полномочий в области градостроительной деятельности</t>
  </si>
  <si>
    <t>Межбюджетные трансферты общего характера бюджетам бюджетной системы РФ</t>
  </si>
  <si>
    <t>Муниципальная программа "Устойчивое развитие сельской территории муниципального образования Пугачевский_ сельсовет Оренбургского района Оренбургской области на 2016–2018 годы и на период до 2020 года"</t>
  </si>
  <si>
    <t>Муниципальная программа "Устойчивое развитие сельской территории муниципального образования_Пугачевский  сельсовет Оренбургского района Оренбургской области на 2016–2018 годы и на период до 2020 года"</t>
  </si>
  <si>
    <t>Муниципальная программа "Устойчивое развитие сельской территории муниципального образования __Пугачевский__ сельсовет Оренбургского района Оренбургской области на 2016–2018 годы и на период до 2020 года"</t>
  </si>
  <si>
    <t>Муниципальная программа "Устойчивое развитие сельской территории муниципального образования _Пугачевский_ сельсовет Оренбургского района Оренбургской области на 2016–2018 годы и на период до 2020 года"</t>
  </si>
  <si>
    <t>F1</t>
  </si>
  <si>
    <t>Капитальные вложения в объекты муниципальной собственности</t>
  </si>
  <si>
    <t>Обеспечение устойчивого развития сельских территорий</t>
  </si>
  <si>
    <t>R5670</t>
  </si>
  <si>
    <t>2023 год</t>
  </si>
  <si>
    <t>2024 год</t>
  </si>
  <si>
    <t>2025 год</t>
  </si>
  <si>
    <t>НА 2023 ГОД И ПЛАНОВЫЙ ПЕРИОД 2024, 2025 ГОДЫ</t>
  </si>
  <si>
    <t>МУНИЦИПАЛЬНОГО ОБРАЗОВАНИЯ   ПУГАЧЕВСКИЙ СЕЛЬСОВЕТ</t>
  </si>
  <si>
    <t xml:space="preserve">                               к решению Совета депутатов</t>
  </si>
  <si>
    <t xml:space="preserve">            Приложение № 6</t>
  </si>
  <si>
    <t xml:space="preserve">                                  муниципального образования                                                                                                                                 </t>
  </si>
  <si>
    <t xml:space="preserve">                     Пугачевский сельсовет</t>
  </si>
  <si>
    <t xml:space="preserve">                           от 26 декабря 2023 г. № 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</si>
</sst>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.00_р_._-;\-* #,##0.00_р_._-;_-* &quot;-&quot;??_р_._-;_-@_-"/>
    <numFmt numFmtId="165" formatCode="#,##0.00;[Red]\-#,##0.00;0.00"/>
    <numFmt numFmtId="166" formatCode="000"/>
    <numFmt numFmtId="167" formatCode="00000"/>
    <numFmt numFmtId="168" formatCode="00"/>
    <numFmt numFmtId="169" formatCode="0000000000"/>
    <numFmt numFmtId="170" formatCode="0000"/>
    <numFmt numFmtId="171" formatCode="000\.00\.000\.0"/>
    <numFmt numFmtId="172" formatCode="00\ 0\ 0000;;"/>
    <numFmt numFmtId="173" formatCode="#,##0.00_ ;[Red]\-#,##0.00\ "/>
    <numFmt numFmtId="174" formatCode="_-* #,##0.0_р_._-;\-* #,##0.0_р_._-;_-* &quot;-&quot;??_р_._-;_-@_-"/>
    <numFmt numFmtId="175" formatCode="0_ ;[Red]\-0\ 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7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4" fillId="0" borderId="0"/>
    <xf numFmtId="0" fontId="24" fillId="0" borderId="0"/>
    <xf numFmtId="0" fontId="1" fillId="0" borderId="0"/>
    <xf numFmtId="0" fontId="22" fillId="0" borderId="0"/>
    <xf numFmtId="164" fontId="20" fillId="0" borderId="0" applyFont="0" applyFill="0" applyBorder="0" applyAlignment="0" applyProtection="0"/>
    <xf numFmtId="175" fontId="1" fillId="0" borderId="0" applyFont="0" applyFill="0" applyBorder="0" applyAlignment="0" applyProtection="0"/>
  </cellStyleXfs>
  <cellXfs count="470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3" fillId="0" borderId="0" xfId="1" applyFont="1" applyProtection="1">
      <protection hidden="1"/>
    </xf>
    <xf numFmtId="0" fontId="5" fillId="0" borderId="1" xfId="1" applyFont="1" applyBorder="1" applyProtection="1">
      <protection hidden="1"/>
    </xf>
    <xf numFmtId="0" fontId="3" fillId="0" borderId="2" xfId="1" applyFont="1" applyBorder="1" applyProtection="1">
      <protection hidden="1"/>
    </xf>
    <xf numFmtId="0" fontId="5" fillId="0" borderId="3" xfId="1" applyFont="1" applyBorder="1" applyProtection="1">
      <protection hidden="1"/>
    </xf>
    <xf numFmtId="0" fontId="3" fillId="0" borderId="0" xfId="1" applyFont="1" applyAlignment="1" applyProtection="1">
      <alignment horizontal="right" vertical="center"/>
      <protection hidden="1"/>
    </xf>
    <xf numFmtId="167" fontId="7" fillId="0" borderId="4" xfId="1" applyNumberFormat="1" applyFont="1" applyBorder="1" applyAlignment="1" applyProtection="1">
      <alignment horizontal="center" vertical="center"/>
      <protection hidden="1"/>
    </xf>
    <xf numFmtId="168" fontId="7" fillId="0" borderId="4" xfId="1" applyNumberFormat="1" applyFont="1" applyBorder="1" applyAlignment="1" applyProtection="1">
      <alignment horizontal="center" vertical="center"/>
      <protection hidden="1"/>
    </xf>
    <xf numFmtId="1" fontId="7" fillId="0" borderId="4" xfId="1" applyNumberFormat="1" applyFont="1" applyBorder="1" applyAlignment="1" applyProtection="1">
      <alignment horizontal="center" vertical="center"/>
      <protection hidden="1"/>
    </xf>
    <xf numFmtId="169" fontId="6" fillId="0" borderId="4" xfId="1" applyNumberFormat="1" applyFont="1" applyBorder="1" applyAlignment="1" applyProtection="1">
      <alignment horizontal="center" vertical="center"/>
      <protection hidden="1"/>
    </xf>
    <xf numFmtId="168" fontId="7" fillId="0" borderId="5" xfId="1" applyNumberFormat="1" applyFont="1" applyBorder="1" applyAlignment="1" applyProtection="1">
      <alignment horizontal="center" vertical="center"/>
      <protection hidden="1"/>
    </xf>
    <xf numFmtId="168" fontId="7" fillId="0" borderId="6" xfId="1" applyNumberFormat="1" applyFont="1" applyBorder="1" applyAlignment="1" applyProtection="1">
      <alignment horizontal="center" vertical="center"/>
      <protection hidden="1"/>
    </xf>
    <xf numFmtId="166" fontId="7" fillId="0" borderId="6" xfId="1" applyNumberFormat="1" applyFont="1" applyBorder="1" applyAlignment="1" applyProtection="1">
      <alignment horizontal="center" vertical="center"/>
      <protection hidden="1"/>
    </xf>
    <xf numFmtId="169" fontId="7" fillId="0" borderId="7" xfId="1" applyNumberFormat="1" applyFont="1" applyBorder="1" applyAlignment="1" applyProtection="1">
      <alignment horizontal="left" vertical="center" wrapText="1"/>
      <protection hidden="1"/>
    </xf>
    <xf numFmtId="169" fontId="7" fillId="0" borderId="6" xfId="1" applyNumberFormat="1" applyFont="1" applyBorder="1" applyAlignment="1" applyProtection="1">
      <alignment horizontal="left" vertical="center" wrapText="1"/>
      <protection hidden="1"/>
    </xf>
    <xf numFmtId="170" fontId="7" fillId="0" borderId="6" xfId="1" applyNumberFormat="1" applyFont="1" applyBorder="1" applyAlignment="1" applyProtection="1">
      <alignment horizontal="left" vertical="center" wrapText="1"/>
      <protection hidden="1"/>
    </xf>
    <xf numFmtId="170" fontId="8" fillId="0" borderId="6" xfId="1" applyNumberFormat="1" applyFont="1" applyBorder="1" applyAlignment="1" applyProtection="1">
      <alignment horizontal="left" vertical="center" wrapText="1"/>
      <protection hidden="1"/>
    </xf>
    <xf numFmtId="171" fontId="9" fillId="2" borderId="8" xfId="1" applyNumberFormat="1" applyFont="1" applyFill="1" applyBorder="1" applyAlignment="1" applyProtection="1">
      <alignment horizontal="left" vertical="center" wrapText="1"/>
      <protection hidden="1"/>
    </xf>
    <xf numFmtId="0" fontId="3" fillId="0" borderId="3" xfId="1" applyFont="1" applyBorder="1" applyProtection="1">
      <protection hidden="1"/>
    </xf>
    <xf numFmtId="166" fontId="7" fillId="0" borderId="9" xfId="1" applyNumberFormat="1" applyFont="1" applyBorder="1" applyAlignment="1" applyProtection="1">
      <alignment horizontal="center" vertical="center"/>
      <protection hidden="1"/>
    </xf>
    <xf numFmtId="167" fontId="7" fillId="0" borderId="10" xfId="1" applyNumberFormat="1" applyFont="1" applyBorder="1" applyAlignment="1" applyProtection="1">
      <alignment horizontal="center" vertical="center"/>
      <protection hidden="1"/>
    </xf>
    <xf numFmtId="168" fontId="7" fillId="0" borderId="10" xfId="1" applyNumberFormat="1" applyFont="1" applyBorder="1" applyAlignment="1" applyProtection="1">
      <alignment horizontal="center" vertical="center"/>
      <protection hidden="1"/>
    </xf>
    <xf numFmtId="1" fontId="7" fillId="0" borderId="10" xfId="1" applyNumberFormat="1" applyFont="1" applyBorder="1" applyAlignment="1" applyProtection="1">
      <alignment horizontal="center" vertical="center"/>
      <protection hidden="1"/>
    </xf>
    <xf numFmtId="168" fontId="7" fillId="0" borderId="9" xfId="1" applyNumberFormat="1" applyFont="1" applyBorder="1" applyAlignment="1" applyProtection="1">
      <alignment horizontal="center" vertical="center"/>
      <protection hidden="1"/>
    </xf>
    <xf numFmtId="168" fontId="7" fillId="0" borderId="11" xfId="1" applyNumberFormat="1" applyFont="1" applyBorder="1" applyAlignment="1" applyProtection="1">
      <alignment horizontal="center" vertical="center"/>
      <protection hidden="1"/>
    </xf>
    <xf numFmtId="166" fontId="7" fillId="0" borderId="11" xfId="1" applyNumberFormat="1" applyFont="1" applyBorder="1" applyAlignment="1" applyProtection="1">
      <alignment horizontal="center" vertical="center"/>
      <protection hidden="1"/>
    </xf>
    <xf numFmtId="170" fontId="7" fillId="0" borderId="7" xfId="1" applyNumberFormat="1" applyFont="1" applyBorder="1" applyAlignment="1" applyProtection="1">
      <alignment horizontal="left" vertical="center" wrapText="1"/>
      <protection hidden="1"/>
    </xf>
    <xf numFmtId="170" fontId="8" fillId="0" borderId="7" xfId="1" applyNumberFormat="1" applyFont="1" applyBorder="1" applyAlignment="1" applyProtection="1">
      <alignment horizontal="left" vertical="center" wrapText="1"/>
      <protection hidden="1"/>
    </xf>
    <xf numFmtId="166" fontId="8" fillId="0" borderId="12" xfId="1" applyNumberFormat="1" applyFont="1" applyBorder="1" applyAlignment="1" applyProtection="1">
      <alignment horizontal="center" vertical="center"/>
      <protection hidden="1"/>
    </xf>
    <xf numFmtId="168" fontId="8" fillId="0" borderId="12" xfId="1" applyNumberFormat="1" applyFont="1" applyBorder="1" applyAlignment="1" applyProtection="1">
      <alignment horizontal="center" vertical="center"/>
      <protection hidden="1"/>
    </xf>
    <xf numFmtId="168" fontId="8" fillId="0" borderId="13" xfId="1" applyNumberFormat="1" applyFont="1" applyBorder="1" applyAlignment="1" applyProtection="1">
      <alignment horizontal="center" vertical="center"/>
      <protection hidden="1"/>
    </xf>
    <xf numFmtId="166" fontId="8" fillId="0" borderId="13" xfId="1" applyNumberFormat="1" applyFont="1" applyBorder="1" applyAlignment="1" applyProtection="1">
      <alignment horizontal="center" vertical="center"/>
      <protection hidden="1"/>
    </xf>
    <xf numFmtId="169" fontId="7" fillId="0" borderId="13" xfId="1" applyNumberFormat="1" applyFont="1" applyBorder="1" applyAlignment="1" applyProtection="1">
      <alignment horizontal="left" vertical="center" wrapText="1"/>
      <protection hidden="1"/>
    </xf>
    <xf numFmtId="169" fontId="7" fillId="0" borderId="11" xfId="1" applyNumberFormat="1" applyFont="1" applyBorder="1" applyAlignment="1" applyProtection="1">
      <alignment horizontal="left" vertical="center" wrapText="1"/>
      <protection hidden="1"/>
    </xf>
    <xf numFmtId="170" fontId="7" fillId="0" borderId="11" xfId="1" applyNumberFormat="1" applyFont="1" applyBorder="1" applyAlignment="1" applyProtection="1">
      <alignment horizontal="left" vertical="center" wrapText="1"/>
      <protection hidden="1"/>
    </xf>
    <xf numFmtId="170" fontId="8" fillId="0" borderId="11" xfId="1" applyNumberFormat="1" applyFont="1" applyBorder="1" applyAlignment="1" applyProtection="1">
      <alignment horizontal="left" vertical="center" wrapText="1"/>
      <protection hidden="1"/>
    </xf>
    <xf numFmtId="166" fontId="7" fillId="0" borderId="12" xfId="1" applyNumberFormat="1" applyFont="1" applyBorder="1" applyAlignment="1" applyProtection="1">
      <alignment horizontal="center" vertical="center"/>
      <protection hidden="1"/>
    </xf>
    <xf numFmtId="168" fontId="7" fillId="0" borderId="12" xfId="1" applyNumberFormat="1" applyFont="1" applyBorder="1" applyAlignment="1" applyProtection="1">
      <alignment horizontal="center" vertical="center"/>
      <protection hidden="1"/>
    </xf>
    <xf numFmtId="168" fontId="7" fillId="0" borderId="13" xfId="1" applyNumberFormat="1" applyFont="1" applyBorder="1" applyAlignment="1" applyProtection="1">
      <alignment horizontal="center" vertical="center"/>
      <protection hidden="1"/>
    </xf>
    <xf numFmtId="166" fontId="7" fillId="0" borderId="13" xfId="1" applyNumberFormat="1" applyFont="1" applyBorder="1" applyAlignment="1" applyProtection="1">
      <alignment horizontal="center" vertical="center"/>
      <protection hidden="1"/>
    </xf>
    <xf numFmtId="167" fontId="8" fillId="0" borderId="10" xfId="1" applyNumberFormat="1" applyFont="1" applyBorder="1" applyAlignment="1" applyProtection="1">
      <alignment horizontal="center" vertical="center"/>
      <protection hidden="1"/>
    </xf>
    <xf numFmtId="168" fontId="8" fillId="0" borderId="10" xfId="1" applyNumberFormat="1" applyFont="1" applyBorder="1" applyAlignment="1" applyProtection="1">
      <alignment horizontal="center" vertical="center"/>
      <protection hidden="1"/>
    </xf>
    <xf numFmtId="1" fontId="8" fillId="0" borderId="10" xfId="1" applyNumberFormat="1" applyFont="1" applyBorder="1" applyAlignment="1" applyProtection="1">
      <alignment horizontal="center" vertical="center"/>
      <protection hidden="1"/>
    </xf>
    <xf numFmtId="168" fontId="8" fillId="0" borderId="9" xfId="1" applyNumberFormat="1" applyFont="1" applyBorder="1" applyAlignment="1" applyProtection="1">
      <alignment horizontal="center" vertical="center"/>
      <protection hidden="1"/>
    </xf>
    <xf numFmtId="168" fontId="8" fillId="0" borderId="11" xfId="1" applyNumberFormat="1" applyFont="1" applyBorder="1" applyAlignment="1" applyProtection="1">
      <alignment horizontal="center" vertical="center"/>
      <protection hidden="1"/>
    </xf>
    <xf numFmtId="166" fontId="8" fillId="0" borderId="11" xfId="1" applyNumberFormat="1" applyFont="1" applyBorder="1" applyAlignment="1" applyProtection="1">
      <alignment horizontal="center" vertical="center"/>
      <protection hidden="1"/>
    </xf>
    <xf numFmtId="0" fontId="10" fillId="0" borderId="0" xfId="1" applyFont="1" applyAlignment="1" applyProtection="1">
      <alignment horizontal="center" vertical="center"/>
      <protection hidden="1"/>
    </xf>
    <xf numFmtId="0" fontId="6" fillId="0" borderId="14" xfId="1" applyFont="1" applyBorder="1" applyAlignment="1" applyProtection="1">
      <alignment horizontal="center" vertical="center"/>
      <protection hidden="1"/>
    </xf>
    <xf numFmtId="0" fontId="6" fillId="0" borderId="15" xfId="1" applyFont="1" applyBorder="1" applyAlignment="1" applyProtection="1">
      <alignment horizontal="center" vertical="center"/>
      <protection hidden="1"/>
    </xf>
    <xf numFmtId="0" fontId="6" fillId="0" borderId="16" xfId="1" applyFont="1" applyBorder="1" applyAlignment="1" applyProtection="1">
      <alignment horizontal="center" vertical="center"/>
      <protection hidden="1"/>
    </xf>
    <xf numFmtId="0" fontId="7" fillId="0" borderId="16" xfId="1" applyFont="1" applyBorder="1" applyAlignment="1" applyProtection="1">
      <alignment horizontal="center" vertical="center"/>
      <protection hidden="1"/>
    </xf>
    <xf numFmtId="0" fontId="7" fillId="0" borderId="14" xfId="1" applyFont="1" applyBorder="1" applyAlignment="1" applyProtection="1">
      <alignment horizontal="center" vertical="center"/>
      <protection hidden="1"/>
    </xf>
    <xf numFmtId="0" fontId="8" fillId="0" borderId="14" xfId="1" applyFont="1" applyBorder="1" applyAlignment="1" applyProtection="1">
      <alignment horizontal="center" vertical="center"/>
      <protection hidden="1"/>
    </xf>
    <xf numFmtId="0" fontId="9" fillId="0" borderId="15" xfId="1" applyFont="1" applyBorder="1" applyAlignment="1" applyProtection="1">
      <alignment horizontal="center" vertical="center"/>
      <protection hidden="1"/>
    </xf>
    <xf numFmtId="0" fontId="9" fillId="0" borderId="14" xfId="1" applyFont="1" applyBorder="1" applyAlignment="1" applyProtection="1">
      <alignment horizontal="center" vertical="center"/>
      <protection hidden="1"/>
    </xf>
    <xf numFmtId="0" fontId="5" fillId="0" borderId="0" xfId="1" applyFont="1" applyAlignment="1" applyProtection="1">
      <alignment horizontal="center" vertical="center" wrapText="1"/>
      <protection hidden="1"/>
    </xf>
    <xf numFmtId="0" fontId="11" fillId="0" borderId="15" xfId="1" applyFont="1" applyBorder="1" applyAlignment="1" applyProtection="1">
      <alignment horizontal="center" vertical="center" wrapText="1"/>
      <protection hidden="1"/>
    </xf>
    <xf numFmtId="0" fontId="11" fillId="0" borderId="14" xfId="1" applyFont="1" applyBorder="1" applyAlignment="1" applyProtection="1">
      <alignment horizontal="center" vertical="center" wrapText="1"/>
      <protection hidden="1"/>
    </xf>
    <xf numFmtId="0" fontId="11" fillId="0" borderId="14" xfId="1" applyFont="1" applyBorder="1" applyAlignment="1" applyProtection="1">
      <alignment horizontal="centerContinuous" vertical="center" wrapText="1"/>
      <protection hidden="1"/>
    </xf>
    <xf numFmtId="0" fontId="11" fillId="0" borderId="15" xfId="1" applyFont="1" applyBorder="1" applyAlignment="1" applyProtection="1">
      <alignment horizontal="centerContinuous" vertical="center" wrapText="1"/>
      <protection hidden="1"/>
    </xf>
    <xf numFmtId="0" fontId="11" fillId="0" borderId="16" xfId="1" applyFont="1" applyBorder="1" applyAlignment="1" applyProtection="1">
      <alignment horizontal="centerContinuous" vertical="center" wrapText="1"/>
      <protection hidden="1"/>
    </xf>
    <xf numFmtId="0" fontId="5" fillId="0" borderId="16" xfId="1" applyFont="1" applyBorder="1" applyAlignment="1" applyProtection="1">
      <alignment horizontal="center" vertical="center" wrapText="1"/>
      <protection hidden="1"/>
    </xf>
    <xf numFmtId="0" fontId="5" fillId="0" borderId="14" xfId="1" applyFont="1" applyBorder="1" applyAlignment="1" applyProtection="1">
      <alignment horizontal="center" vertical="center" wrapText="1"/>
      <protection hidden="1"/>
    </xf>
    <xf numFmtId="0" fontId="5" fillId="0" borderId="17" xfId="1" applyFont="1" applyBorder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right"/>
      <protection hidden="1"/>
    </xf>
    <xf numFmtId="0" fontId="2" fillId="0" borderId="0" xfId="1" applyFont="1" applyAlignment="1" applyProtection="1">
      <alignment horizontal="centerContinuous" vertical="top"/>
      <protection hidden="1"/>
    </xf>
    <xf numFmtId="0" fontId="1" fillId="0" borderId="0" xfId="1" applyAlignment="1" applyProtection="1">
      <alignment horizontal="centerContinuous" vertical="center"/>
      <protection hidden="1"/>
    </xf>
    <xf numFmtId="0" fontId="12" fillId="0" borderId="0" xfId="1" applyFont="1" applyAlignment="1" applyProtection="1">
      <alignment horizontal="left" vertical="center"/>
      <protection hidden="1"/>
    </xf>
    <xf numFmtId="0" fontId="12" fillId="0" borderId="0" xfId="1" applyFont="1" applyAlignment="1" applyProtection="1">
      <alignment horizontal="centerContinuous" vertical="center"/>
      <protection hidden="1"/>
    </xf>
    <xf numFmtId="0" fontId="7" fillId="0" borderId="0" xfId="1" applyFont="1" applyAlignment="1" applyProtection="1">
      <alignment horizontal="centerContinuous" vertical="center"/>
      <protection hidden="1"/>
    </xf>
    <xf numFmtId="0" fontId="1" fillId="0" borderId="0" xfId="1" applyAlignment="1" applyProtection="1">
      <alignment horizontal="centerContinuous"/>
      <protection hidden="1"/>
    </xf>
    <xf numFmtId="0" fontId="7" fillId="0" borderId="0" xfId="1" applyFont="1" applyAlignment="1" applyProtection="1">
      <alignment horizontal="centerContinuous"/>
      <protection hidden="1"/>
    </xf>
    <xf numFmtId="0" fontId="12" fillId="0" borderId="0" xfId="1" applyFont="1" applyAlignment="1" applyProtection="1">
      <alignment horizontal="right"/>
      <protection hidden="1"/>
    </xf>
    <xf numFmtId="0" fontId="12" fillId="0" borderId="0" xfId="1" applyFont="1" applyProtection="1">
      <protection hidden="1"/>
    </xf>
    <xf numFmtId="0" fontId="5" fillId="0" borderId="0" xfId="1" applyFont="1" applyProtection="1">
      <protection hidden="1"/>
    </xf>
    <xf numFmtId="0" fontId="7" fillId="0" borderId="0" xfId="1" applyFont="1" applyAlignment="1" applyProtection="1">
      <alignment horizontal="left"/>
      <protection hidden="1"/>
    </xf>
    <xf numFmtId="0" fontId="12" fillId="0" borderId="0" xfId="1" applyFont="1" applyAlignment="1" applyProtection="1">
      <alignment horizontal="centerContinuous"/>
      <protection hidden="1"/>
    </xf>
    <xf numFmtId="0" fontId="2" fillId="0" borderId="0" xfId="1" applyFont="1" applyAlignment="1" applyProtection="1">
      <alignment horizontal="centerContinuous"/>
      <protection hidden="1"/>
    </xf>
    <xf numFmtId="0" fontId="3" fillId="0" borderId="0" xfId="1" applyFont="1" applyAlignment="1" applyProtection="1">
      <alignment horizontal="centerContinuous"/>
      <protection hidden="1"/>
    </xf>
    <xf numFmtId="166" fontId="8" fillId="0" borderId="5" xfId="1" applyNumberFormat="1" applyFont="1" applyBorder="1" applyAlignment="1" applyProtection="1">
      <alignment horizontal="center" vertical="center"/>
      <protection hidden="1"/>
    </xf>
    <xf numFmtId="168" fontId="8" fillId="0" borderId="5" xfId="1" applyNumberFormat="1" applyFont="1" applyBorder="1" applyAlignment="1" applyProtection="1">
      <alignment horizontal="center" vertical="center"/>
      <protection hidden="1"/>
    </xf>
    <xf numFmtId="168" fontId="8" fillId="0" borderId="6" xfId="1" applyNumberFormat="1" applyFont="1" applyBorder="1" applyAlignment="1" applyProtection="1">
      <alignment horizontal="center" vertical="center"/>
      <protection hidden="1"/>
    </xf>
    <xf numFmtId="166" fontId="7" fillId="0" borderId="12" xfId="1" applyNumberFormat="1" applyFont="1" applyBorder="1" applyAlignment="1" applyProtection="1">
      <alignment horizontal="left" vertical="center" wrapText="1"/>
      <protection hidden="1"/>
    </xf>
    <xf numFmtId="166" fontId="7" fillId="0" borderId="13" xfId="1" applyNumberFormat="1" applyFont="1" applyBorder="1" applyAlignment="1" applyProtection="1">
      <alignment horizontal="left" vertical="center" wrapText="1"/>
      <protection hidden="1"/>
    </xf>
    <xf numFmtId="168" fontId="7" fillId="3" borderId="4" xfId="1" applyNumberFormat="1" applyFont="1" applyFill="1" applyBorder="1" applyAlignment="1" applyProtection="1">
      <alignment horizontal="center" vertical="center"/>
      <protection hidden="1"/>
    </xf>
    <xf numFmtId="167" fontId="7" fillId="3" borderId="4" xfId="1" applyNumberFormat="1" applyFont="1" applyFill="1" applyBorder="1" applyAlignment="1" applyProtection="1">
      <alignment horizontal="center" vertical="center"/>
      <protection hidden="1"/>
    </xf>
    <xf numFmtId="166" fontId="14" fillId="0" borderId="13" xfId="1" applyNumberFormat="1" applyFont="1" applyBorder="1" applyAlignment="1" applyProtection="1">
      <alignment horizontal="center" vertical="center"/>
      <protection hidden="1"/>
    </xf>
    <xf numFmtId="168" fontId="14" fillId="0" borderId="13" xfId="1" applyNumberFormat="1" applyFont="1" applyBorder="1" applyAlignment="1" applyProtection="1">
      <alignment horizontal="center" vertical="center"/>
      <protection hidden="1"/>
    </xf>
    <xf numFmtId="168" fontId="14" fillId="0" borderId="12" xfId="1" applyNumberFormat="1" applyFont="1" applyBorder="1" applyAlignment="1" applyProtection="1">
      <alignment horizontal="center" vertical="center"/>
      <protection hidden="1"/>
    </xf>
    <xf numFmtId="169" fontId="15" fillId="0" borderId="4" xfId="1" applyNumberFormat="1" applyFont="1" applyBorder="1" applyAlignment="1" applyProtection="1">
      <alignment horizontal="center" vertical="center"/>
      <protection hidden="1"/>
    </xf>
    <xf numFmtId="166" fontId="14" fillId="0" borderId="12" xfId="1" applyNumberFormat="1" applyFont="1" applyBorder="1" applyAlignment="1" applyProtection="1">
      <alignment horizontal="center" vertical="center"/>
      <protection hidden="1"/>
    </xf>
    <xf numFmtId="166" fontId="14" fillId="0" borderId="11" xfId="1" applyNumberFormat="1" applyFont="1" applyBorder="1" applyAlignment="1" applyProtection="1">
      <alignment horizontal="center" vertical="center"/>
      <protection hidden="1"/>
    </xf>
    <xf numFmtId="168" fontId="14" fillId="0" borderId="11" xfId="1" applyNumberFormat="1" applyFont="1" applyBorder="1" applyAlignment="1" applyProtection="1">
      <alignment horizontal="center" vertical="center"/>
      <protection hidden="1"/>
    </xf>
    <xf numFmtId="168" fontId="14" fillId="0" borderId="9" xfId="1" applyNumberFormat="1" applyFont="1" applyBorder="1" applyAlignment="1" applyProtection="1">
      <alignment horizontal="center" vertical="center"/>
      <protection hidden="1"/>
    </xf>
    <xf numFmtId="168" fontId="14" fillId="0" borderId="10" xfId="1" applyNumberFormat="1" applyFont="1" applyBorder="1" applyAlignment="1" applyProtection="1">
      <alignment horizontal="center" vertical="center"/>
      <protection hidden="1"/>
    </xf>
    <xf numFmtId="1" fontId="14" fillId="0" borderId="10" xfId="1" applyNumberFormat="1" applyFont="1" applyBorder="1" applyAlignment="1" applyProtection="1">
      <alignment horizontal="center" vertical="center"/>
      <protection hidden="1"/>
    </xf>
    <xf numFmtId="167" fontId="14" fillId="0" borderId="10" xfId="1" applyNumberFormat="1" applyFont="1" applyBorder="1" applyAlignment="1" applyProtection="1">
      <alignment horizontal="center" vertical="center"/>
      <protection hidden="1"/>
    </xf>
    <xf numFmtId="166" fontId="14" fillId="0" borderId="9" xfId="1" applyNumberFormat="1" applyFont="1" applyBorder="1" applyAlignment="1" applyProtection="1">
      <alignment horizontal="center" vertical="center"/>
      <protection hidden="1"/>
    </xf>
    <xf numFmtId="166" fontId="13" fillId="0" borderId="6" xfId="1" applyNumberFormat="1" applyFont="1" applyBorder="1" applyAlignment="1" applyProtection="1">
      <alignment horizontal="left" vertical="center" wrapText="1"/>
      <protection hidden="1"/>
    </xf>
    <xf numFmtId="166" fontId="9" fillId="0" borderId="18" xfId="1" applyNumberFormat="1" applyFont="1" applyBorder="1" applyAlignment="1" applyProtection="1">
      <alignment horizontal="center" vertical="center"/>
      <protection hidden="1"/>
    </xf>
    <xf numFmtId="168" fontId="9" fillId="0" borderId="18" xfId="1" applyNumberFormat="1" applyFont="1" applyBorder="1" applyAlignment="1" applyProtection="1">
      <alignment horizontal="center" vertical="center"/>
      <protection hidden="1"/>
    </xf>
    <xf numFmtId="168" fontId="9" fillId="0" borderId="19" xfId="1" applyNumberFormat="1" applyFont="1" applyBorder="1" applyAlignment="1" applyProtection="1">
      <alignment horizontal="center" vertical="center"/>
      <protection hidden="1"/>
    </xf>
    <xf numFmtId="169" fontId="6" fillId="0" borderId="20" xfId="1" applyNumberFormat="1" applyFont="1" applyBorder="1" applyAlignment="1" applyProtection="1">
      <alignment horizontal="center" vertical="center"/>
      <protection hidden="1"/>
    </xf>
    <xf numFmtId="168" fontId="9" fillId="0" borderId="2" xfId="1" applyNumberFormat="1" applyFont="1" applyBorder="1" applyAlignment="1" applyProtection="1">
      <alignment horizontal="center" vertical="center"/>
      <protection hidden="1"/>
    </xf>
    <xf numFmtId="1" fontId="9" fillId="0" borderId="2" xfId="1" applyNumberFormat="1" applyFont="1" applyBorder="1" applyAlignment="1" applyProtection="1">
      <alignment horizontal="center" vertical="center"/>
      <protection hidden="1"/>
    </xf>
    <xf numFmtId="167" fontId="9" fillId="0" borderId="2" xfId="1" applyNumberFormat="1" applyFont="1" applyBorder="1" applyAlignment="1" applyProtection="1">
      <alignment horizontal="center" vertical="center"/>
      <protection hidden="1"/>
    </xf>
    <xf numFmtId="166" fontId="9" fillId="0" borderId="21" xfId="1" applyNumberFormat="1" applyFont="1" applyBorder="1" applyAlignment="1" applyProtection="1">
      <alignment horizontal="left" vertical="center" wrapText="1"/>
      <protection hidden="1"/>
    </xf>
    <xf numFmtId="166" fontId="9" fillId="0" borderId="8" xfId="1" applyNumberFormat="1" applyFont="1" applyBorder="1" applyAlignment="1" applyProtection="1">
      <alignment horizontal="left" vertical="center" wrapText="1"/>
      <protection hidden="1"/>
    </xf>
    <xf numFmtId="168" fontId="14" fillId="0" borderId="0" xfId="1" applyNumberFormat="1" applyFont="1" applyAlignment="1" applyProtection="1">
      <alignment horizontal="center" vertical="center"/>
      <protection hidden="1"/>
    </xf>
    <xf numFmtId="1" fontId="14" fillId="0" borderId="0" xfId="1" applyNumberFormat="1" applyFont="1" applyAlignment="1" applyProtection="1">
      <alignment horizontal="center" vertical="center"/>
      <protection hidden="1"/>
    </xf>
    <xf numFmtId="167" fontId="14" fillId="0" borderId="0" xfId="1" applyNumberFormat="1" applyFont="1" applyAlignment="1" applyProtection="1">
      <alignment horizontal="center" vertical="center"/>
      <protection hidden="1"/>
    </xf>
    <xf numFmtId="168" fontId="7" fillId="0" borderId="0" xfId="1" applyNumberFormat="1" applyFont="1" applyAlignment="1" applyProtection="1">
      <alignment horizontal="center" vertical="center"/>
      <protection hidden="1"/>
    </xf>
    <xf numFmtId="1" fontId="7" fillId="0" borderId="0" xfId="1" applyNumberFormat="1" applyFont="1" applyAlignment="1" applyProtection="1">
      <alignment horizontal="center" vertical="center"/>
      <protection hidden="1"/>
    </xf>
    <xf numFmtId="167" fontId="7" fillId="0" borderId="0" xfId="1" applyNumberFormat="1" applyFont="1" applyAlignment="1" applyProtection="1">
      <alignment horizontal="center" vertical="center"/>
      <protection hidden="1"/>
    </xf>
    <xf numFmtId="168" fontId="8" fillId="0" borderId="0" xfId="1" applyNumberFormat="1" applyFont="1" applyAlignment="1" applyProtection="1">
      <alignment horizontal="center" vertical="center"/>
      <protection hidden="1"/>
    </xf>
    <xf numFmtId="1" fontId="8" fillId="0" borderId="0" xfId="1" applyNumberFormat="1" applyFont="1" applyAlignment="1" applyProtection="1">
      <alignment horizontal="center" vertical="center"/>
      <protection hidden="1"/>
    </xf>
    <xf numFmtId="167" fontId="8" fillId="0" borderId="0" xfId="1" applyNumberFormat="1" applyFont="1" applyAlignment="1" applyProtection="1">
      <alignment horizontal="center" vertical="center"/>
      <protection hidden="1"/>
    </xf>
    <xf numFmtId="0" fontId="3" fillId="0" borderId="22" xfId="1" applyFont="1" applyBorder="1" applyProtection="1">
      <protection hidden="1"/>
    </xf>
    <xf numFmtId="0" fontId="3" fillId="0" borderId="23" xfId="1" applyFont="1" applyBorder="1" applyProtection="1">
      <protection hidden="1"/>
    </xf>
    <xf numFmtId="169" fontId="7" fillId="0" borderId="5" xfId="1" applyNumberFormat="1" applyFont="1" applyBorder="1" applyAlignment="1" applyProtection="1">
      <alignment horizontal="left" vertical="center" wrapText="1"/>
      <protection hidden="1"/>
    </xf>
    <xf numFmtId="169" fontId="7" fillId="0" borderId="9" xfId="1" applyNumberFormat="1" applyFont="1" applyBorder="1" applyAlignment="1" applyProtection="1">
      <alignment horizontal="left" vertical="center" wrapText="1"/>
      <protection hidden="1"/>
    </xf>
    <xf numFmtId="0" fontId="7" fillId="0" borderId="0" xfId="1" applyFont="1" applyProtection="1">
      <protection hidden="1"/>
    </xf>
    <xf numFmtId="0" fontId="7" fillId="0" borderId="24" xfId="1" applyFont="1" applyBorder="1" applyAlignment="1" applyProtection="1">
      <alignment horizontal="right" vertical="center"/>
      <protection hidden="1"/>
    </xf>
    <xf numFmtId="0" fontId="11" fillId="0" borderId="3" xfId="1" applyFont="1" applyBorder="1" applyAlignment="1" applyProtection="1">
      <alignment horizontal="center" vertical="center" wrapText="1"/>
      <protection hidden="1"/>
    </xf>
    <xf numFmtId="0" fontId="7" fillId="0" borderId="15" xfId="1" applyFont="1" applyBorder="1" applyAlignment="1" applyProtection="1">
      <alignment horizontal="center" vertical="center"/>
      <protection hidden="1"/>
    </xf>
    <xf numFmtId="166" fontId="7" fillId="0" borderId="5" xfId="1" applyNumberFormat="1" applyFont="1" applyBorder="1" applyAlignment="1" applyProtection="1">
      <alignment horizontal="center" vertical="center"/>
      <protection hidden="1"/>
    </xf>
    <xf numFmtId="0" fontId="7" fillId="0" borderId="2" xfId="1" applyFont="1" applyBorder="1" applyProtection="1">
      <protection hidden="1"/>
    </xf>
    <xf numFmtId="0" fontId="7" fillId="0" borderId="1" xfId="1" applyFont="1" applyBorder="1" applyProtection="1">
      <protection hidden="1"/>
    </xf>
    <xf numFmtId="0" fontId="8" fillId="0" borderId="17" xfId="1" applyFont="1" applyBorder="1" applyAlignment="1" applyProtection="1">
      <alignment horizontal="center" vertical="center" wrapText="1"/>
      <protection hidden="1"/>
    </xf>
    <xf numFmtId="0" fontId="8" fillId="0" borderId="14" xfId="1" applyFont="1" applyBorder="1" applyAlignment="1" applyProtection="1">
      <alignment horizontal="center" vertical="center" wrapText="1"/>
      <protection hidden="1"/>
    </xf>
    <xf numFmtId="0" fontId="8" fillId="0" borderId="16" xfId="1" applyFont="1" applyBorder="1" applyAlignment="1" applyProtection="1">
      <alignment horizontal="center" vertical="center" wrapText="1"/>
      <protection hidden="1"/>
    </xf>
    <xf numFmtId="0" fontId="10" fillId="0" borderId="3" xfId="1" applyFont="1" applyBorder="1" applyAlignment="1" applyProtection="1">
      <alignment horizontal="center" vertical="center"/>
      <protection hidden="1"/>
    </xf>
    <xf numFmtId="0" fontId="8" fillId="0" borderId="16" xfId="1" applyFont="1" applyBorder="1" applyAlignment="1" applyProtection="1">
      <alignment horizontal="center" vertical="center"/>
      <protection hidden="1"/>
    </xf>
    <xf numFmtId="0" fontId="8" fillId="0" borderId="15" xfId="1" applyFont="1" applyBorder="1" applyAlignment="1" applyProtection="1">
      <alignment horizontal="center" vertical="center"/>
      <protection hidden="1"/>
    </xf>
    <xf numFmtId="171" fontId="8" fillId="0" borderId="8" xfId="1" applyNumberFormat="1" applyFont="1" applyBorder="1" applyAlignment="1" applyProtection="1">
      <alignment horizontal="left" vertical="center" wrapText="1"/>
      <protection hidden="1"/>
    </xf>
    <xf numFmtId="166" fontId="8" fillId="0" borderId="6" xfId="1" applyNumberFormat="1" applyFont="1" applyBorder="1" applyAlignment="1" applyProtection="1">
      <alignment horizontal="left" vertical="center" wrapText="1"/>
      <protection hidden="1"/>
    </xf>
    <xf numFmtId="169" fontId="7" fillId="0" borderId="4" xfId="1" applyNumberFormat="1" applyFont="1" applyBorder="1" applyAlignment="1" applyProtection="1">
      <alignment horizontal="center" vertical="center"/>
      <protection hidden="1"/>
    </xf>
    <xf numFmtId="166" fontId="7" fillId="0" borderId="4" xfId="1" applyNumberFormat="1" applyFont="1" applyBorder="1" applyAlignment="1" applyProtection="1">
      <alignment horizontal="center" vertical="center"/>
      <protection hidden="1"/>
    </xf>
    <xf numFmtId="170" fontId="9" fillId="0" borderId="7" xfId="1" applyNumberFormat="1" applyFont="1" applyBorder="1" applyAlignment="1" applyProtection="1">
      <alignment horizontal="left" vertical="center" wrapText="1"/>
      <protection hidden="1"/>
    </xf>
    <xf numFmtId="170" fontId="9" fillId="0" borderId="6" xfId="1" applyNumberFormat="1" applyFont="1" applyBorder="1" applyAlignment="1" applyProtection="1">
      <alignment horizontal="left" vertical="center" wrapText="1"/>
      <protection hidden="1"/>
    </xf>
    <xf numFmtId="169" fontId="7" fillId="0" borderId="28" xfId="1" applyNumberFormat="1" applyFont="1" applyBorder="1" applyAlignment="1" applyProtection="1">
      <alignment horizontal="left" vertical="center" wrapText="1"/>
      <protection hidden="1"/>
    </xf>
    <xf numFmtId="169" fontId="7" fillId="0" borderId="29" xfId="1" applyNumberFormat="1" applyFont="1" applyBorder="1" applyAlignment="1" applyProtection="1">
      <alignment horizontal="left" vertical="center" wrapText="1"/>
      <protection hidden="1"/>
    </xf>
    <xf numFmtId="170" fontId="9" fillId="0" borderId="11" xfId="1" applyNumberFormat="1" applyFont="1" applyBorder="1" applyAlignment="1" applyProtection="1">
      <alignment horizontal="left" vertical="center" wrapText="1"/>
      <protection hidden="1"/>
    </xf>
    <xf numFmtId="169" fontId="7" fillId="0" borderId="10" xfId="1" applyNumberFormat="1" applyFont="1" applyBorder="1" applyAlignment="1" applyProtection="1">
      <alignment horizontal="left" vertical="center" wrapText="1"/>
      <protection hidden="1"/>
    </xf>
    <xf numFmtId="169" fontId="7" fillId="0" borderId="4" xfId="1" applyNumberFormat="1" applyFont="1" applyBorder="1" applyAlignment="1" applyProtection="1">
      <alignment horizontal="left" vertical="center" wrapText="1"/>
      <protection hidden="1"/>
    </xf>
    <xf numFmtId="0" fontId="17" fillId="0" borderId="30" xfId="1" applyFont="1" applyBorder="1" applyAlignment="1" applyProtection="1">
      <alignment horizontal="centerContinuous"/>
      <protection hidden="1"/>
    </xf>
    <xf numFmtId="0" fontId="17" fillId="0" borderId="31" xfId="1" applyFont="1" applyBorder="1" applyAlignment="1" applyProtection="1">
      <alignment horizontal="centerContinuous"/>
      <protection hidden="1"/>
    </xf>
    <xf numFmtId="0" fontId="17" fillId="0" borderId="32" xfId="1" applyFont="1" applyBorder="1" applyAlignment="1" applyProtection="1">
      <alignment horizontal="centerContinuous"/>
      <protection hidden="1"/>
    </xf>
    <xf numFmtId="165" fontId="5" fillId="0" borderId="33" xfId="1" applyNumberFormat="1" applyFont="1" applyBorder="1" applyAlignment="1" applyProtection="1">
      <alignment horizontal="right" vertical="center"/>
      <protection hidden="1"/>
    </xf>
    <xf numFmtId="169" fontId="13" fillId="0" borderId="4" xfId="1" applyNumberFormat="1" applyFont="1" applyBorder="1" applyAlignment="1" applyProtection="1">
      <alignment horizontal="center" vertical="center"/>
      <protection hidden="1"/>
    </xf>
    <xf numFmtId="166" fontId="13" fillId="0" borderId="4" xfId="1" applyNumberFormat="1" applyFont="1" applyBorder="1" applyAlignment="1" applyProtection="1">
      <alignment horizontal="center" vertical="center"/>
      <protection hidden="1"/>
    </xf>
    <xf numFmtId="0" fontId="17" fillId="0" borderId="1" xfId="1" applyFont="1" applyBorder="1" applyAlignment="1" applyProtection="1">
      <alignment horizontal="centerContinuous"/>
      <protection hidden="1"/>
    </xf>
    <xf numFmtId="0" fontId="8" fillId="0" borderId="32" xfId="1" applyFont="1" applyBorder="1" applyProtection="1">
      <protection hidden="1"/>
    </xf>
    <xf numFmtId="168" fontId="8" fillId="0" borderId="18" xfId="1" applyNumberFormat="1" applyFont="1" applyBorder="1" applyAlignment="1" applyProtection="1">
      <alignment horizontal="center" vertical="center"/>
      <protection hidden="1"/>
    </xf>
    <xf numFmtId="168" fontId="8" fillId="0" borderId="19" xfId="1" applyNumberFormat="1" applyFont="1" applyBorder="1" applyAlignment="1" applyProtection="1">
      <alignment horizontal="center" vertical="center"/>
      <protection hidden="1"/>
    </xf>
    <xf numFmtId="169" fontId="7" fillId="0" borderId="20" xfId="1" applyNumberFormat="1" applyFont="1" applyBorder="1" applyAlignment="1" applyProtection="1">
      <alignment horizontal="center" vertical="center"/>
      <protection hidden="1"/>
    </xf>
    <xf numFmtId="168" fontId="8" fillId="0" borderId="2" xfId="1" applyNumberFormat="1" applyFont="1" applyBorder="1" applyAlignment="1" applyProtection="1">
      <alignment horizontal="center" vertical="center"/>
      <protection hidden="1"/>
    </xf>
    <xf numFmtId="1" fontId="8" fillId="0" borderId="2" xfId="1" applyNumberFormat="1" applyFont="1" applyBorder="1" applyAlignment="1" applyProtection="1">
      <alignment horizontal="center" vertical="center"/>
      <protection hidden="1"/>
    </xf>
    <xf numFmtId="167" fontId="8" fillId="0" borderId="2" xfId="1" applyNumberFormat="1" applyFont="1" applyBorder="1" applyAlignment="1" applyProtection="1">
      <alignment horizontal="center" vertical="center"/>
      <protection hidden="1"/>
    </xf>
    <xf numFmtId="166" fontId="8" fillId="0" borderId="19" xfId="1" applyNumberFormat="1" applyFont="1" applyBorder="1" applyAlignment="1" applyProtection="1">
      <alignment horizontal="center" vertical="center"/>
      <protection hidden="1"/>
    </xf>
    <xf numFmtId="166" fontId="7" fillId="0" borderId="20" xfId="1" applyNumberFormat="1" applyFont="1" applyBorder="1" applyAlignment="1" applyProtection="1">
      <alignment horizontal="center" vertical="center"/>
      <protection hidden="1"/>
    </xf>
    <xf numFmtId="170" fontId="8" fillId="0" borderId="21" xfId="1" applyNumberFormat="1" applyFont="1" applyBorder="1" applyAlignment="1" applyProtection="1">
      <alignment horizontal="left" vertical="center" wrapText="1"/>
      <protection hidden="1"/>
    </xf>
    <xf numFmtId="170" fontId="8" fillId="0" borderId="25" xfId="1" applyNumberFormat="1" applyFont="1" applyBorder="1" applyAlignment="1" applyProtection="1">
      <alignment horizontal="left" vertical="center" wrapText="1"/>
      <protection hidden="1"/>
    </xf>
    <xf numFmtId="0" fontId="11" fillId="0" borderId="34" xfId="1" applyFont="1" applyBorder="1" applyAlignment="1" applyProtection="1">
      <alignment horizontal="centerContinuous"/>
      <protection hidden="1"/>
    </xf>
    <xf numFmtId="0" fontId="11" fillId="0" borderId="35" xfId="1" applyFont="1" applyBorder="1" applyProtection="1">
      <protection hidden="1"/>
    </xf>
    <xf numFmtId="172" fontId="11" fillId="0" borderId="36" xfId="1" applyNumberFormat="1" applyFont="1" applyBorder="1" applyProtection="1">
      <protection hidden="1"/>
    </xf>
    <xf numFmtId="172" fontId="11" fillId="0" borderId="24" xfId="1" applyNumberFormat="1" applyFont="1" applyBorder="1" applyProtection="1">
      <protection hidden="1"/>
    </xf>
    <xf numFmtId="0" fontId="11" fillId="0" borderId="37" xfId="1" applyFont="1" applyBorder="1" applyProtection="1">
      <protection hidden="1"/>
    </xf>
    <xf numFmtId="0" fontId="4" fillId="4" borderId="32" xfId="1" applyFont="1" applyFill="1" applyBorder="1" applyProtection="1">
      <protection hidden="1"/>
    </xf>
    <xf numFmtId="0" fontId="4" fillId="4" borderId="24" xfId="1" applyFont="1" applyFill="1" applyBorder="1" applyProtection="1">
      <protection hidden="1"/>
    </xf>
    <xf numFmtId="0" fontId="4" fillId="4" borderId="33" xfId="1" applyFont="1" applyFill="1" applyBorder="1" applyProtection="1">
      <protection hidden="1"/>
    </xf>
    <xf numFmtId="0" fontId="8" fillId="4" borderId="32" xfId="1" applyFont="1" applyFill="1" applyBorder="1" applyProtection="1">
      <protection hidden="1"/>
    </xf>
    <xf numFmtId="0" fontId="8" fillId="4" borderId="24" xfId="1" applyFont="1" applyFill="1" applyBorder="1" applyProtection="1">
      <protection hidden="1"/>
    </xf>
    <xf numFmtId="165" fontId="8" fillId="4" borderId="35" xfId="1" applyNumberFormat="1" applyFont="1" applyFill="1" applyBorder="1" applyProtection="1">
      <protection hidden="1"/>
    </xf>
    <xf numFmtId="0" fontId="11" fillId="0" borderId="0" xfId="1" applyFont="1" applyAlignment="1" applyProtection="1">
      <alignment horizontal="centerContinuous" vertical="center"/>
      <protection hidden="1"/>
    </xf>
    <xf numFmtId="0" fontId="10" fillId="0" borderId="14" xfId="1" applyFont="1" applyBorder="1" applyAlignment="1" applyProtection="1">
      <alignment horizontal="center" vertical="center"/>
      <protection hidden="1"/>
    </xf>
    <xf numFmtId="0" fontId="10" fillId="0" borderId="16" xfId="1" applyFont="1" applyBorder="1" applyAlignment="1" applyProtection="1">
      <alignment horizontal="center" vertical="center"/>
      <protection hidden="1"/>
    </xf>
    <xf numFmtId="0" fontId="11" fillId="0" borderId="14" xfId="1" applyFont="1" applyBorder="1" applyAlignment="1" applyProtection="1">
      <alignment horizontal="center" vertical="center"/>
      <protection hidden="1"/>
    </xf>
    <xf numFmtId="0" fontId="11" fillId="0" borderId="15" xfId="1" applyFont="1" applyBorder="1" applyAlignment="1" applyProtection="1">
      <alignment horizontal="center" vertical="center"/>
      <protection hidden="1"/>
    </xf>
    <xf numFmtId="0" fontId="11" fillId="0" borderId="16" xfId="1" applyFont="1" applyBorder="1" applyAlignment="1" applyProtection="1">
      <alignment horizontal="center" vertical="center"/>
      <protection hidden="1"/>
    </xf>
    <xf numFmtId="171" fontId="7" fillId="0" borderId="39" xfId="1" applyNumberFormat="1" applyFont="1" applyBorder="1" applyAlignment="1" applyProtection="1">
      <alignment horizontal="left" vertical="center" wrapText="1"/>
      <protection hidden="1"/>
    </xf>
    <xf numFmtId="166" fontId="7" fillId="0" borderId="4" xfId="1" applyNumberFormat="1" applyFont="1" applyBorder="1" applyAlignment="1" applyProtection="1">
      <alignment horizontal="left" vertical="center" wrapText="1"/>
      <protection hidden="1"/>
    </xf>
    <xf numFmtId="171" fontId="7" fillId="0" borderId="40" xfId="1" applyNumberFormat="1" applyFont="1" applyBorder="1" applyAlignment="1" applyProtection="1">
      <alignment horizontal="left" vertical="center" wrapText="1"/>
      <protection hidden="1"/>
    </xf>
    <xf numFmtId="166" fontId="7" fillId="0" borderId="10" xfId="1" applyNumberFormat="1" applyFont="1" applyBorder="1" applyAlignment="1" applyProtection="1">
      <alignment horizontal="left" vertical="center" wrapText="1"/>
      <protection hidden="1"/>
    </xf>
    <xf numFmtId="169" fontId="8" fillId="0" borderId="25" xfId="1" applyNumberFormat="1" applyFont="1" applyBorder="1" applyAlignment="1" applyProtection="1">
      <alignment horizontal="left" vertical="center" wrapText="1"/>
      <protection hidden="1"/>
    </xf>
    <xf numFmtId="169" fontId="18" fillId="0" borderId="17" xfId="1" applyNumberFormat="1" applyFont="1" applyBorder="1" applyAlignment="1" applyProtection="1">
      <alignment horizontal="left" vertical="center" wrapText="1"/>
      <protection hidden="1"/>
    </xf>
    <xf numFmtId="171" fontId="7" fillId="0" borderId="41" xfId="1" applyNumberFormat="1" applyFont="1" applyBorder="1" applyAlignment="1" applyProtection="1">
      <alignment horizontal="left" vertical="center" wrapText="1"/>
      <protection hidden="1"/>
    </xf>
    <xf numFmtId="171" fontId="7" fillId="0" borderId="42" xfId="1" applyNumberFormat="1" applyFont="1" applyBorder="1" applyAlignment="1" applyProtection="1">
      <alignment horizontal="left" vertical="center" wrapText="1"/>
      <protection hidden="1"/>
    </xf>
    <xf numFmtId="166" fontId="7" fillId="0" borderId="29" xfId="1" applyNumberFormat="1" applyFont="1" applyBorder="1" applyAlignment="1" applyProtection="1">
      <alignment horizontal="left" vertical="center" wrapText="1"/>
      <protection hidden="1"/>
    </xf>
    <xf numFmtId="169" fontId="8" fillId="0" borderId="21" xfId="1" applyNumberFormat="1" applyFont="1" applyBorder="1" applyAlignment="1" applyProtection="1">
      <alignment horizontal="left" vertical="center" wrapText="1"/>
      <protection hidden="1"/>
    </xf>
    <xf numFmtId="168" fontId="18" fillId="0" borderId="10" xfId="1" applyNumberFormat="1" applyFont="1" applyBorder="1" applyAlignment="1" applyProtection="1">
      <alignment horizontal="center" vertical="center"/>
      <protection hidden="1"/>
    </xf>
    <xf numFmtId="1" fontId="18" fillId="0" borderId="10" xfId="1" applyNumberFormat="1" applyFont="1" applyBorder="1" applyAlignment="1" applyProtection="1">
      <alignment horizontal="center" vertical="center"/>
      <protection hidden="1"/>
    </xf>
    <xf numFmtId="167" fontId="18" fillId="0" borderId="10" xfId="1" applyNumberFormat="1" applyFont="1" applyBorder="1" applyAlignment="1" applyProtection="1">
      <alignment horizontal="center" vertical="center"/>
      <protection hidden="1"/>
    </xf>
    <xf numFmtId="168" fontId="18" fillId="0" borderId="11" xfId="1" applyNumberFormat="1" applyFont="1" applyBorder="1" applyAlignment="1" applyProtection="1">
      <alignment horizontal="center" vertical="center"/>
      <protection hidden="1"/>
    </xf>
    <xf numFmtId="169" fontId="8" fillId="0" borderId="8" xfId="1" applyNumberFormat="1" applyFont="1" applyBorder="1" applyAlignment="1" applyProtection="1">
      <alignment horizontal="left" vertical="center" wrapText="1"/>
      <protection hidden="1"/>
    </xf>
    <xf numFmtId="169" fontId="18" fillId="0" borderId="21" xfId="1" applyNumberFormat="1" applyFont="1" applyBorder="1" applyAlignment="1" applyProtection="1">
      <alignment horizontal="left" vertical="center" wrapText="1"/>
      <protection hidden="1"/>
    </xf>
    <xf numFmtId="169" fontId="8" fillId="0" borderId="43" xfId="1" applyNumberFormat="1" applyFont="1" applyBorder="1" applyAlignment="1" applyProtection="1">
      <alignment horizontal="left" vertical="center" wrapText="1"/>
      <protection hidden="1"/>
    </xf>
    <xf numFmtId="169" fontId="18" fillId="0" borderId="44" xfId="1" applyNumberFormat="1" applyFont="1" applyBorder="1" applyAlignment="1" applyProtection="1">
      <alignment horizontal="left" vertical="center" wrapText="1"/>
      <protection hidden="1"/>
    </xf>
    <xf numFmtId="168" fontId="18" fillId="0" borderId="13" xfId="1" applyNumberFormat="1" applyFont="1" applyBorder="1" applyAlignment="1" applyProtection="1">
      <alignment horizontal="center" vertical="center"/>
      <protection hidden="1"/>
    </xf>
    <xf numFmtId="0" fontId="19" fillId="0" borderId="31" xfId="1" applyFont="1" applyBorder="1" applyAlignment="1" applyProtection="1">
      <alignment horizontal="centerContinuous"/>
      <protection hidden="1"/>
    </xf>
    <xf numFmtId="0" fontId="19" fillId="0" borderId="32" xfId="1" applyFont="1" applyBorder="1" applyAlignment="1" applyProtection="1">
      <alignment horizontal="centerContinuous"/>
      <protection hidden="1"/>
    </xf>
    <xf numFmtId="0" fontId="7" fillId="0" borderId="45" xfId="1" applyFont="1" applyBorder="1" applyAlignment="1" applyProtection="1">
      <alignment horizontal="centerContinuous"/>
      <protection hidden="1"/>
    </xf>
    <xf numFmtId="0" fontId="7" fillId="0" borderId="45" xfId="1" applyFont="1" applyBorder="1" applyProtection="1">
      <protection hidden="1"/>
    </xf>
    <xf numFmtId="172" fontId="7" fillId="0" borderId="13" xfId="1" applyNumberFormat="1" applyFont="1" applyBorder="1" applyProtection="1">
      <protection hidden="1"/>
    </xf>
    <xf numFmtId="172" fontId="7" fillId="0" borderId="0" xfId="1" applyNumberFormat="1" applyFont="1" applyProtection="1">
      <protection hidden="1"/>
    </xf>
    <xf numFmtId="0" fontId="7" fillId="0" borderId="13" xfId="1" applyFont="1" applyBorder="1" applyProtection="1">
      <protection hidden="1"/>
    </xf>
    <xf numFmtId="0" fontId="7" fillId="0" borderId="12" xfId="1" applyFont="1" applyBorder="1" applyProtection="1">
      <protection hidden="1"/>
    </xf>
    <xf numFmtId="1" fontId="18" fillId="0" borderId="0" xfId="1" applyNumberFormat="1" applyFont="1" applyAlignment="1" applyProtection="1">
      <alignment horizontal="center" vertical="center"/>
      <protection hidden="1"/>
    </xf>
    <xf numFmtId="168" fontId="18" fillId="0" borderId="0" xfId="1" applyNumberFormat="1" applyFont="1" applyAlignment="1" applyProtection="1">
      <alignment horizontal="center" vertical="center"/>
      <protection hidden="1"/>
    </xf>
    <xf numFmtId="167" fontId="18" fillId="0" borderId="0" xfId="1" applyNumberFormat="1" applyFont="1" applyAlignment="1" applyProtection="1">
      <alignment horizontal="center" vertical="center"/>
      <protection hidden="1"/>
    </xf>
    <xf numFmtId="0" fontId="1" fillId="3" borderId="0" xfId="1" applyFill="1"/>
    <xf numFmtId="0" fontId="11" fillId="3" borderId="15" xfId="1" applyFont="1" applyFill="1" applyBorder="1" applyAlignment="1" applyProtection="1">
      <alignment horizontal="center" vertical="center"/>
      <protection hidden="1"/>
    </xf>
    <xf numFmtId="0" fontId="11" fillId="3" borderId="14" xfId="1" applyFont="1" applyFill="1" applyBorder="1" applyAlignment="1" applyProtection="1">
      <alignment horizontal="center" vertical="center"/>
      <protection hidden="1"/>
    </xf>
    <xf numFmtId="0" fontId="12" fillId="3" borderId="0" xfId="1" applyFont="1" applyFill="1" applyProtection="1">
      <protection hidden="1"/>
    </xf>
    <xf numFmtId="0" fontId="12" fillId="3" borderId="0" xfId="1" applyFont="1" applyFill="1" applyAlignment="1" applyProtection="1">
      <alignment horizontal="right"/>
      <protection hidden="1"/>
    </xf>
    <xf numFmtId="0" fontId="1" fillId="3" borderId="0" xfId="1" applyFill="1" applyProtection="1">
      <protection hidden="1"/>
    </xf>
    <xf numFmtId="0" fontId="7" fillId="3" borderId="0" xfId="1" applyFont="1" applyFill="1" applyAlignment="1" applyProtection="1">
      <alignment horizontal="left"/>
      <protection hidden="1"/>
    </xf>
    <xf numFmtId="0" fontId="2" fillId="3" borderId="0" xfId="1" applyFont="1" applyFill="1" applyAlignment="1" applyProtection="1">
      <alignment horizontal="centerContinuous"/>
      <protection hidden="1"/>
    </xf>
    <xf numFmtId="0" fontId="12" fillId="3" borderId="0" xfId="1" applyFont="1" applyFill="1" applyAlignment="1" applyProtection="1">
      <alignment horizontal="centerContinuous"/>
      <protection hidden="1"/>
    </xf>
    <xf numFmtId="0" fontId="1" fillId="3" borderId="0" xfId="1" applyFill="1" applyAlignment="1" applyProtection="1">
      <alignment horizontal="centerContinuous"/>
      <protection hidden="1"/>
    </xf>
    <xf numFmtId="0" fontId="1" fillId="3" borderId="0" xfId="1" applyFill="1" applyAlignment="1" applyProtection="1">
      <alignment horizontal="centerContinuous" vertical="center"/>
      <protection hidden="1"/>
    </xf>
    <xf numFmtId="0" fontId="2" fillId="3" borderId="0" xfId="1" applyFont="1" applyFill="1" applyAlignment="1" applyProtection="1">
      <alignment horizontal="centerContinuous" vertical="top"/>
      <protection hidden="1"/>
    </xf>
    <xf numFmtId="0" fontId="3" fillId="3" borderId="0" xfId="1" applyFont="1" applyFill="1" applyAlignment="1" applyProtection="1">
      <alignment horizontal="centerContinuous"/>
      <protection hidden="1"/>
    </xf>
    <xf numFmtId="0" fontId="3" fillId="3" borderId="0" xfId="1" applyFont="1" applyFill="1" applyAlignment="1" applyProtection="1">
      <alignment horizontal="right"/>
      <protection hidden="1"/>
    </xf>
    <xf numFmtId="0" fontId="6" fillId="3" borderId="24" xfId="1" applyFont="1" applyFill="1" applyBorder="1" applyAlignment="1" applyProtection="1">
      <alignment horizontal="right" vertical="center"/>
      <protection hidden="1"/>
    </xf>
    <xf numFmtId="0" fontId="11" fillId="3" borderId="15" xfId="1" applyFont="1" applyFill="1" applyBorder="1" applyAlignment="1" applyProtection="1">
      <alignment horizontal="centerContinuous" vertical="center" wrapText="1"/>
      <protection hidden="1"/>
    </xf>
    <xf numFmtId="0" fontId="11" fillId="3" borderId="14" xfId="1" applyFont="1" applyFill="1" applyBorder="1" applyAlignment="1" applyProtection="1">
      <alignment horizontal="centerContinuous" vertical="center" wrapText="1"/>
      <protection hidden="1"/>
    </xf>
    <xf numFmtId="0" fontId="11" fillId="3" borderId="14" xfId="1" applyFont="1" applyFill="1" applyBorder="1" applyAlignment="1" applyProtection="1">
      <alignment horizontal="center" vertical="center" wrapText="1"/>
      <protection hidden="1"/>
    </xf>
    <xf numFmtId="0" fontId="11" fillId="3" borderId="3" xfId="1" applyFont="1" applyFill="1" applyBorder="1" applyAlignment="1" applyProtection="1">
      <alignment horizontal="center" vertical="center" wrapText="1"/>
      <protection hidden="1"/>
    </xf>
    <xf numFmtId="0" fontId="3" fillId="3" borderId="0" xfId="1" applyFont="1" applyFill="1" applyProtection="1">
      <protection hidden="1"/>
    </xf>
    <xf numFmtId="0" fontId="8" fillId="0" borderId="22" xfId="1" applyFont="1" applyBorder="1" applyProtection="1">
      <protection hidden="1"/>
    </xf>
    <xf numFmtId="0" fontId="8" fillId="0" borderId="23" xfId="1" applyFont="1" applyBorder="1" applyProtection="1">
      <protection hidden="1"/>
    </xf>
    <xf numFmtId="171" fontId="7" fillId="0" borderId="46" xfId="1" applyNumberFormat="1" applyFont="1" applyBorder="1" applyAlignment="1" applyProtection="1">
      <alignment horizontal="left" vertical="center" wrapText="1"/>
      <protection hidden="1"/>
    </xf>
    <xf numFmtId="166" fontId="7" fillId="0" borderId="20" xfId="1" applyNumberFormat="1" applyFont="1" applyBorder="1" applyAlignment="1" applyProtection="1">
      <alignment horizontal="left" vertical="center" wrapText="1"/>
      <protection hidden="1"/>
    </xf>
    <xf numFmtId="169" fontId="7" fillId="0" borderId="0" xfId="1" applyNumberFormat="1" applyFont="1" applyAlignment="1" applyProtection="1">
      <alignment horizontal="left" vertical="center" wrapText="1"/>
      <protection hidden="1"/>
    </xf>
    <xf numFmtId="166" fontId="7" fillId="0" borderId="0" xfId="1" applyNumberFormat="1" applyFont="1" applyAlignment="1" applyProtection="1">
      <alignment horizontal="left" vertical="center" wrapText="1"/>
      <protection hidden="1"/>
    </xf>
    <xf numFmtId="171" fontId="7" fillId="0" borderId="34" xfId="1" applyNumberFormat="1" applyFont="1" applyBorder="1" applyAlignment="1" applyProtection="1">
      <alignment horizontal="left" vertical="center" wrapText="1"/>
      <protection hidden="1"/>
    </xf>
    <xf numFmtId="166" fontId="7" fillId="0" borderId="24" xfId="1" applyNumberFormat="1" applyFont="1" applyBorder="1" applyAlignment="1" applyProtection="1">
      <alignment horizontal="left" vertical="center" wrapText="1"/>
      <protection hidden="1"/>
    </xf>
    <xf numFmtId="169" fontId="7" fillId="0" borderId="33" xfId="1" applyNumberFormat="1" applyFont="1" applyBorder="1" applyAlignment="1" applyProtection="1">
      <alignment horizontal="center" vertical="center"/>
      <protection hidden="1"/>
    </xf>
    <xf numFmtId="168" fontId="8" fillId="0" borderId="36" xfId="1" applyNumberFormat="1" applyFont="1" applyBorder="1" applyAlignment="1" applyProtection="1">
      <alignment horizontal="center" vertical="center"/>
      <protection hidden="1"/>
    </xf>
    <xf numFmtId="1" fontId="8" fillId="0" borderId="24" xfId="1" applyNumberFormat="1" applyFont="1" applyBorder="1" applyAlignment="1" applyProtection="1">
      <alignment horizontal="center" vertical="center"/>
      <protection hidden="1"/>
    </xf>
    <xf numFmtId="168" fontId="8" fillId="0" borderId="24" xfId="1" applyNumberFormat="1" applyFont="1" applyBorder="1" applyAlignment="1" applyProtection="1">
      <alignment horizontal="center" vertical="center"/>
      <protection hidden="1"/>
    </xf>
    <xf numFmtId="167" fontId="8" fillId="0" borderId="24" xfId="1" applyNumberFormat="1" applyFont="1" applyBorder="1" applyAlignment="1" applyProtection="1">
      <alignment horizontal="center" vertical="center"/>
      <protection hidden="1"/>
    </xf>
    <xf numFmtId="173" fontId="7" fillId="5" borderId="6" xfId="1" applyNumberFormat="1" applyFont="1" applyFill="1" applyBorder="1" applyAlignment="1" applyProtection="1">
      <alignment horizontal="right" vertical="center"/>
      <protection hidden="1"/>
    </xf>
    <xf numFmtId="173" fontId="7" fillId="5" borderId="47" xfId="1" applyNumberFormat="1" applyFont="1" applyFill="1" applyBorder="1" applyAlignment="1" applyProtection="1">
      <alignment horizontal="right" vertical="center"/>
      <protection hidden="1"/>
    </xf>
    <xf numFmtId="173" fontId="7" fillId="5" borderId="11" xfId="1" applyNumberFormat="1" applyFont="1" applyFill="1" applyBorder="1" applyAlignment="1" applyProtection="1">
      <alignment horizontal="right" vertical="center"/>
      <protection hidden="1"/>
    </xf>
    <xf numFmtId="173" fontId="7" fillId="5" borderId="48" xfId="1" applyNumberFormat="1" applyFont="1" applyFill="1" applyBorder="1" applyAlignment="1" applyProtection="1">
      <alignment horizontal="right" vertical="center"/>
      <protection hidden="1"/>
    </xf>
    <xf numFmtId="4" fontId="9" fillId="0" borderId="19" xfId="1" applyNumberFormat="1" applyFont="1" applyBorder="1" applyAlignment="1" applyProtection="1">
      <alignment horizontal="center" vertical="center"/>
      <protection hidden="1"/>
    </xf>
    <xf numFmtId="4" fontId="6" fillId="0" borderId="20" xfId="1" applyNumberFormat="1" applyFont="1" applyBorder="1" applyAlignment="1" applyProtection="1">
      <alignment horizontal="center" vertical="center"/>
      <protection hidden="1"/>
    </xf>
    <xf numFmtId="4" fontId="9" fillId="0" borderId="18" xfId="1" applyNumberFormat="1" applyFont="1" applyBorder="1" applyAlignment="1" applyProtection="1">
      <alignment horizontal="right" vertical="center"/>
      <protection hidden="1"/>
    </xf>
    <xf numFmtId="4" fontId="9" fillId="0" borderId="49" xfId="1" applyNumberFormat="1" applyFont="1" applyBorder="1" applyAlignment="1" applyProtection="1">
      <alignment horizontal="right" vertical="center"/>
      <protection hidden="1"/>
    </xf>
    <xf numFmtId="4" fontId="8" fillId="0" borderId="9" xfId="1" applyNumberFormat="1" applyFont="1" applyBorder="1" applyAlignment="1" applyProtection="1">
      <alignment horizontal="center" vertical="center"/>
      <protection hidden="1"/>
    </xf>
    <xf numFmtId="4" fontId="6" fillId="0" borderId="4" xfId="1" applyNumberFormat="1" applyFont="1" applyBorder="1" applyAlignment="1" applyProtection="1">
      <alignment horizontal="center" vertical="center"/>
      <protection hidden="1"/>
    </xf>
    <xf numFmtId="4" fontId="8" fillId="0" borderId="11" xfId="1" applyNumberFormat="1" applyFont="1" applyBorder="1" applyAlignment="1" applyProtection="1">
      <alignment horizontal="right" vertical="center"/>
      <protection hidden="1"/>
    </xf>
    <xf numFmtId="4" fontId="8" fillId="0" borderId="48" xfId="1" applyNumberFormat="1" applyFont="1" applyBorder="1" applyAlignment="1" applyProtection="1">
      <alignment horizontal="right" vertical="center"/>
      <protection hidden="1"/>
    </xf>
    <xf numFmtId="4" fontId="14" fillId="0" borderId="9" xfId="1" applyNumberFormat="1" applyFont="1" applyBorder="1" applyAlignment="1" applyProtection="1">
      <alignment horizontal="center" vertical="center"/>
      <protection hidden="1"/>
    </xf>
    <xf numFmtId="4" fontId="15" fillId="0" borderId="4" xfId="1" applyNumberFormat="1" applyFont="1" applyBorder="1" applyAlignment="1" applyProtection="1">
      <alignment horizontal="center" vertical="center"/>
      <protection hidden="1"/>
    </xf>
    <xf numFmtId="4" fontId="14" fillId="0" borderId="11" xfId="1" applyNumberFormat="1" applyFont="1" applyBorder="1" applyAlignment="1" applyProtection="1">
      <alignment horizontal="right" vertical="center"/>
      <protection hidden="1"/>
    </xf>
    <xf numFmtId="4" fontId="14" fillId="0" borderId="48" xfId="1" applyNumberFormat="1" applyFont="1" applyBorder="1" applyAlignment="1" applyProtection="1">
      <alignment horizontal="right" vertical="center"/>
      <protection hidden="1"/>
    </xf>
    <xf numFmtId="4" fontId="7" fillId="0" borderId="9" xfId="1" applyNumberFormat="1" applyFont="1" applyBorder="1" applyAlignment="1" applyProtection="1">
      <alignment horizontal="center" vertical="center"/>
      <protection hidden="1"/>
    </xf>
    <xf numFmtId="4" fontId="7" fillId="0" borderId="11" xfId="1" applyNumberFormat="1" applyFont="1" applyBorder="1" applyAlignment="1" applyProtection="1">
      <alignment horizontal="right" vertical="center"/>
      <protection hidden="1"/>
    </xf>
    <xf numFmtId="4" fontId="7" fillId="0" borderId="48" xfId="1" applyNumberFormat="1" applyFont="1" applyBorder="1" applyAlignment="1" applyProtection="1">
      <alignment horizontal="right" vertical="center"/>
      <protection hidden="1"/>
    </xf>
    <xf numFmtId="4" fontId="7" fillId="5" borderId="5" xfId="1" applyNumberFormat="1" applyFont="1" applyFill="1" applyBorder="1" applyAlignment="1" applyProtection="1">
      <alignment horizontal="center" vertical="center"/>
      <protection hidden="1"/>
    </xf>
    <xf numFmtId="4" fontId="7" fillId="5" borderId="6" xfId="1" applyNumberFormat="1" applyFont="1" applyFill="1" applyBorder="1" applyAlignment="1" applyProtection="1">
      <alignment horizontal="right" vertical="center"/>
      <protection hidden="1"/>
    </xf>
    <xf numFmtId="4" fontId="7" fillId="5" borderId="47" xfId="1" applyNumberFormat="1" applyFont="1" applyFill="1" applyBorder="1" applyAlignment="1" applyProtection="1">
      <alignment horizontal="right" vertical="center"/>
      <protection hidden="1"/>
    </xf>
    <xf numFmtId="4" fontId="14" fillId="0" borderId="12" xfId="1" applyNumberFormat="1" applyFont="1" applyBorder="1" applyAlignment="1" applyProtection="1">
      <alignment horizontal="center" vertical="center"/>
      <protection hidden="1"/>
    </xf>
    <xf numFmtId="4" fontId="14" fillId="0" borderId="13" xfId="1" applyNumberFormat="1" applyFont="1" applyBorder="1" applyAlignment="1" applyProtection="1">
      <alignment horizontal="right" vertical="center"/>
      <protection hidden="1"/>
    </xf>
    <xf numFmtId="4" fontId="14" fillId="0" borderId="50" xfId="1" applyNumberFormat="1" applyFont="1" applyBorder="1" applyAlignment="1" applyProtection="1">
      <alignment horizontal="right" vertical="center"/>
      <protection hidden="1"/>
    </xf>
    <xf numFmtId="4" fontId="7" fillId="5" borderId="9" xfId="1" applyNumberFormat="1" applyFont="1" applyFill="1" applyBorder="1" applyAlignment="1" applyProtection="1">
      <alignment horizontal="center" vertical="center"/>
      <protection hidden="1"/>
    </xf>
    <xf numFmtId="4" fontId="7" fillId="5" borderId="11" xfId="1" applyNumberFormat="1" applyFont="1" applyFill="1" applyBorder="1" applyAlignment="1" applyProtection="1">
      <alignment horizontal="right" vertical="center"/>
      <protection hidden="1"/>
    </xf>
    <xf numFmtId="4" fontId="7" fillId="5" borderId="48" xfId="1" applyNumberFormat="1" applyFont="1" applyFill="1" applyBorder="1" applyAlignment="1" applyProtection="1">
      <alignment horizontal="right" vertical="center"/>
      <protection hidden="1"/>
    </xf>
    <xf numFmtId="4" fontId="7" fillId="0" borderId="12" xfId="1" applyNumberFormat="1" applyFont="1" applyBorder="1" applyAlignment="1" applyProtection="1">
      <alignment horizontal="center" vertical="center"/>
      <protection hidden="1"/>
    </xf>
    <xf numFmtId="4" fontId="7" fillId="0" borderId="13" xfId="1" applyNumberFormat="1" applyFont="1" applyBorder="1" applyAlignment="1" applyProtection="1">
      <alignment horizontal="right" vertical="center"/>
      <protection hidden="1"/>
    </xf>
    <xf numFmtId="4" fontId="7" fillId="0" borderId="50" xfId="1" applyNumberFormat="1" applyFont="1" applyBorder="1" applyAlignment="1" applyProtection="1">
      <alignment horizontal="right" vertical="center"/>
      <protection hidden="1"/>
    </xf>
    <xf numFmtId="4" fontId="8" fillId="0" borderId="12" xfId="1" applyNumberFormat="1" applyFont="1" applyBorder="1" applyAlignment="1" applyProtection="1">
      <alignment horizontal="center" vertical="center"/>
      <protection hidden="1"/>
    </xf>
    <xf numFmtId="4" fontId="8" fillId="0" borderId="13" xfId="1" applyNumberFormat="1" applyFont="1" applyBorder="1" applyAlignment="1" applyProtection="1">
      <alignment horizontal="right" vertical="center"/>
      <protection hidden="1"/>
    </xf>
    <xf numFmtId="4" fontId="8" fillId="0" borderId="50" xfId="1" applyNumberFormat="1" applyFont="1" applyBorder="1" applyAlignment="1" applyProtection="1">
      <alignment horizontal="right" vertical="center"/>
      <protection hidden="1"/>
    </xf>
    <xf numFmtId="4" fontId="7" fillId="3" borderId="5" xfId="1" applyNumberFormat="1" applyFont="1" applyFill="1" applyBorder="1" applyAlignment="1" applyProtection="1">
      <alignment horizontal="center" vertical="center"/>
      <protection hidden="1"/>
    </xf>
    <xf numFmtId="4" fontId="7" fillId="3" borderId="6" xfId="1" applyNumberFormat="1" applyFont="1" applyFill="1" applyBorder="1" applyAlignment="1" applyProtection="1">
      <alignment horizontal="right" vertical="center"/>
      <protection hidden="1"/>
    </xf>
    <xf numFmtId="4" fontId="7" fillId="3" borderId="47" xfId="1" applyNumberFormat="1" applyFont="1" applyFill="1" applyBorder="1" applyAlignment="1" applyProtection="1">
      <alignment horizontal="right" vertical="center"/>
      <protection hidden="1"/>
    </xf>
    <xf numFmtId="4" fontId="8" fillId="0" borderId="5" xfId="1" applyNumberFormat="1" applyFont="1" applyBorder="1" applyAlignment="1" applyProtection="1">
      <alignment horizontal="center" vertical="center"/>
      <protection hidden="1"/>
    </xf>
    <xf numFmtId="4" fontId="8" fillId="0" borderId="5" xfId="1" applyNumberFormat="1" applyFont="1" applyBorder="1" applyAlignment="1" applyProtection="1">
      <alignment horizontal="right" vertical="center"/>
      <protection hidden="1"/>
    </xf>
    <xf numFmtId="4" fontId="8" fillId="0" borderId="47" xfId="1" applyNumberFormat="1" applyFont="1" applyBorder="1" applyAlignment="1" applyProtection="1">
      <alignment horizontal="right" vertical="center"/>
      <protection hidden="1"/>
    </xf>
    <xf numFmtId="4" fontId="4" fillId="4" borderId="24" xfId="1" applyNumberFormat="1" applyFont="1" applyFill="1" applyBorder="1" applyProtection="1">
      <protection hidden="1"/>
    </xf>
    <xf numFmtId="4" fontId="4" fillId="4" borderId="51" xfId="1" applyNumberFormat="1" applyFont="1" applyFill="1" applyBorder="1" applyProtection="1">
      <protection hidden="1"/>
    </xf>
    <xf numFmtId="4" fontId="4" fillId="4" borderId="35" xfId="1" applyNumberFormat="1" applyFont="1" applyFill="1" applyBorder="1" applyProtection="1">
      <protection hidden="1"/>
    </xf>
    <xf numFmtId="4" fontId="4" fillId="4" borderId="52" xfId="1" applyNumberFormat="1" applyFont="1" applyFill="1" applyBorder="1" applyProtection="1">
      <protection hidden="1"/>
    </xf>
    <xf numFmtId="173" fontId="8" fillId="0" borderId="18" xfId="1" applyNumberFormat="1" applyFont="1" applyBorder="1" applyAlignment="1" applyProtection="1">
      <alignment horizontal="right" vertical="center"/>
      <protection hidden="1"/>
    </xf>
    <xf numFmtId="173" fontId="8" fillId="0" borderId="49" xfId="1" applyNumberFormat="1" applyFont="1" applyBorder="1" applyAlignment="1" applyProtection="1">
      <alignment horizontal="right" vertical="center"/>
      <protection hidden="1"/>
    </xf>
    <xf numFmtId="173" fontId="14" fillId="0" borderId="11" xfId="1" applyNumberFormat="1" applyFont="1" applyBorder="1" applyAlignment="1" applyProtection="1">
      <alignment horizontal="right" vertical="center"/>
      <protection hidden="1"/>
    </xf>
    <xf numFmtId="173" fontId="14" fillId="0" borderId="48" xfId="1" applyNumberFormat="1" applyFont="1" applyBorder="1" applyAlignment="1" applyProtection="1">
      <alignment horizontal="right" vertical="center"/>
      <protection hidden="1"/>
    </xf>
    <xf numFmtId="173" fontId="7" fillId="0" borderId="11" xfId="1" applyNumberFormat="1" applyFont="1" applyBorder="1" applyAlignment="1" applyProtection="1">
      <alignment horizontal="right" vertical="center"/>
      <protection hidden="1"/>
    </xf>
    <xf numFmtId="173" fontId="7" fillId="0" borderId="48" xfId="1" applyNumberFormat="1" applyFont="1" applyBorder="1" applyAlignment="1" applyProtection="1">
      <alignment horizontal="right" vertical="center"/>
      <protection hidden="1"/>
    </xf>
    <xf numFmtId="173" fontId="14" fillId="0" borderId="13" xfId="1" applyNumberFormat="1" applyFont="1" applyBorder="1" applyAlignment="1" applyProtection="1">
      <alignment horizontal="right" vertical="center"/>
      <protection hidden="1"/>
    </xf>
    <xf numFmtId="173" fontId="14" fillId="0" borderId="50" xfId="1" applyNumberFormat="1" applyFont="1" applyBorder="1" applyAlignment="1" applyProtection="1">
      <alignment horizontal="right" vertical="center"/>
      <protection hidden="1"/>
    </xf>
    <xf numFmtId="173" fontId="7" fillId="0" borderId="13" xfId="1" applyNumberFormat="1" applyFont="1" applyBorder="1" applyAlignment="1" applyProtection="1">
      <alignment horizontal="right" vertical="center"/>
      <protection hidden="1"/>
    </xf>
    <xf numFmtId="173" fontId="7" fillId="0" borderId="50" xfId="1" applyNumberFormat="1" applyFont="1" applyBorder="1" applyAlignment="1" applyProtection="1">
      <alignment horizontal="right" vertical="center"/>
      <protection hidden="1"/>
    </xf>
    <xf numFmtId="173" fontId="8" fillId="0" borderId="13" xfId="1" applyNumberFormat="1" applyFont="1" applyBorder="1" applyAlignment="1" applyProtection="1">
      <alignment horizontal="right" vertical="center"/>
      <protection hidden="1"/>
    </xf>
    <xf numFmtId="173" fontId="8" fillId="0" borderId="50" xfId="1" applyNumberFormat="1" applyFont="1" applyBorder="1" applyAlignment="1" applyProtection="1">
      <alignment horizontal="right" vertical="center"/>
      <protection hidden="1"/>
    </xf>
    <xf numFmtId="173" fontId="11" fillId="0" borderId="35" xfId="1" applyNumberFormat="1" applyFont="1" applyBorder="1" applyAlignment="1" applyProtection="1">
      <alignment horizontal="right" vertical="center"/>
      <protection hidden="1"/>
    </xf>
    <xf numFmtId="173" fontId="11" fillId="0" borderId="52" xfId="1" applyNumberFormat="1" applyFont="1" applyBorder="1" applyAlignment="1" applyProtection="1">
      <alignment horizontal="right" vertical="center"/>
      <protection hidden="1"/>
    </xf>
    <xf numFmtId="173" fontId="8" fillId="4" borderId="35" xfId="1" applyNumberFormat="1" applyFont="1" applyFill="1" applyBorder="1" applyProtection="1">
      <protection hidden="1"/>
    </xf>
    <xf numFmtId="2" fontId="8" fillId="3" borderId="19" xfId="1" applyNumberFormat="1" applyFont="1" applyFill="1" applyBorder="1" applyAlignment="1" applyProtection="1">
      <alignment horizontal="center" vertical="center"/>
      <protection hidden="1"/>
    </xf>
    <xf numFmtId="2" fontId="7" fillId="3" borderId="20" xfId="1" applyNumberFormat="1" applyFont="1" applyFill="1" applyBorder="1" applyAlignment="1" applyProtection="1">
      <alignment horizontal="center" vertical="center"/>
      <protection hidden="1"/>
    </xf>
    <xf numFmtId="2" fontId="8" fillId="3" borderId="18" xfId="1" applyNumberFormat="1" applyFont="1" applyFill="1" applyBorder="1" applyAlignment="1" applyProtection="1">
      <alignment horizontal="right" vertical="center"/>
      <protection hidden="1"/>
    </xf>
    <xf numFmtId="2" fontId="8" fillId="3" borderId="49" xfId="1" applyNumberFormat="1" applyFont="1" applyFill="1" applyBorder="1" applyAlignment="1" applyProtection="1">
      <alignment horizontal="right" vertical="center"/>
      <protection hidden="1"/>
    </xf>
    <xf numFmtId="2" fontId="7" fillId="3" borderId="9" xfId="1" applyNumberFormat="1" applyFont="1" applyFill="1" applyBorder="1" applyAlignment="1" applyProtection="1">
      <alignment horizontal="center" vertical="center"/>
      <protection hidden="1"/>
    </xf>
    <xf numFmtId="2" fontId="7" fillId="3" borderId="4" xfId="1" applyNumberFormat="1" applyFont="1" applyFill="1" applyBorder="1" applyAlignment="1" applyProtection="1">
      <alignment horizontal="center" vertical="center"/>
      <protection hidden="1"/>
    </xf>
    <xf numFmtId="2" fontId="7" fillId="3" borderId="11" xfId="1" applyNumberFormat="1" applyFont="1" applyFill="1" applyBorder="1" applyAlignment="1" applyProtection="1">
      <alignment horizontal="right" vertical="center"/>
      <protection hidden="1"/>
    </xf>
    <xf numFmtId="2" fontId="7" fillId="3" borderId="48" xfId="1" applyNumberFormat="1" applyFont="1" applyFill="1" applyBorder="1" applyAlignment="1" applyProtection="1">
      <alignment horizontal="right" vertical="center"/>
      <protection hidden="1"/>
    </xf>
    <xf numFmtId="2" fontId="7" fillId="3" borderId="5" xfId="1" applyNumberFormat="1" applyFont="1" applyFill="1" applyBorder="1" applyAlignment="1" applyProtection="1">
      <alignment horizontal="center" vertical="center"/>
      <protection hidden="1"/>
    </xf>
    <xf numFmtId="2" fontId="7" fillId="5" borderId="6" xfId="1" applyNumberFormat="1" applyFont="1" applyFill="1" applyBorder="1" applyAlignment="1" applyProtection="1">
      <alignment horizontal="right" vertical="center"/>
      <protection hidden="1"/>
    </xf>
    <xf numFmtId="2" fontId="7" fillId="5" borderId="47" xfId="1" applyNumberFormat="1" applyFont="1" applyFill="1" applyBorder="1" applyAlignment="1" applyProtection="1">
      <alignment horizontal="right" vertical="center"/>
      <protection hidden="1"/>
    </xf>
    <xf numFmtId="2" fontId="7" fillId="3" borderId="12" xfId="1" applyNumberFormat="1" applyFont="1" applyFill="1" applyBorder="1" applyAlignment="1" applyProtection="1">
      <alignment horizontal="center" vertical="center"/>
      <protection hidden="1"/>
    </xf>
    <xf numFmtId="2" fontId="7" fillId="3" borderId="13" xfId="1" applyNumberFormat="1" applyFont="1" applyFill="1" applyBorder="1" applyAlignment="1" applyProtection="1">
      <alignment horizontal="right" vertical="center"/>
      <protection hidden="1"/>
    </xf>
    <xf numFmtId="2" fontId="7" fillId="3" borderId="50" xfId="1" applyNumberFormat="1" applyFont="1" applyFill="1" applyBorder="1" applyAlignment="1" applyProtection="1">
      <alignment horizontal="right" vertical="center"/>
      <protection hidden="1"/>
    </xf>
    <xf numFmtId="2" fontId="7" fillId="5" borderId="11" xfId="1" applyNumberFormat="1" applyFont="1" applyFill="1" applyBorder="1" applyAlignment="1" applyProtection="1">
      <alignment horizontal="right" vertical="center"/>
      <protection hidden="1"/>
    </xf>
    <xf numFmtId="2" fontId="7" fillId="5" borderId="48" xfId="1" applyNumberFormat="1" applyFont="1" applyFill="1" applyBorder="1" applyAlignment="1" applyProtection="1">
      <alignment horizontal="right" vertical="center"/>
      <protection hidden="1"/>
    </xf>
    <xf numFmtId="2" fontId="8" fillId="3" borderId="12" xfId="1" applyNumberFormat="1" applyFont="1" applyFill="1" applyBorder="1" applyAlignment="1" applyProtection="1">
      <alignment horizontal="center" vertical="center"/>
      <protection hidden="1"/>
    </xf>
    <xf numFmtId="2" fontId="8" fillId="3" borderId="13" xfId="1" applyNumberFormat="1" applyFont="1" applyFill="1" applyBorder="1" applyAlignment="1" applyProtection="1">
      <alignment horizontal="right" vertical="center"/>
      <protection hidden="1"/>
    </xf>
    <xf numFmtId="2" fontId="8" fillId="3" borderId="50" xfId="1" applyNumberFormat="1" applyFont="1" applyFill="1" applyBorder="1" applyAlignment="1" applyProtection="1">
      <alignment horizontal="right" vertical="center"/>
      <protection hidden="1"/>
    </xf>
    <xf numFmtId="2" fontId="18" fillId="3" borderId="9" xfId="1" applyNumberFormat="1" applyFont="1" applyFill="1" applyBorder="1" applyAlignment="1" applyProtection="1">
      <alignment horizontal="center" vertical="center"/>
      <protection hidden="1"/>
    </xf>
    <xf numFmtId="2" fontId="18" fillId="3" borderId="12" xfId="1" applyNumberFormat="1" applyFont="1" applyFill="1" applyBorder="1" applyAlignment="1" applyProtection="1">
      <alignment horizontal="center" vertical="center"/>
      <protection hidden="1"/>
    </xf>
    <xf numFmtId="2" fontId="18" fillId="3" borderId="11" xfId="1" applyNumberFormat="1" applyFont="1" applyFill="1" applyBorder="1" applyAlignment="1" applyProtection="1">
      <alignment horizontal="right" vertical="center"/>
      <protection hidden="1"/>
    </xf>
    <xf numFmtId="2" fontId="18" fillId="3" borderId="48" xfId="1" applyNumberFormat="1" applyFont="1" applyFill="1" applyBorder="1" applyAlignment="1" applyProtection="1">
      <alignment horizontal="right" vertical="center"/>
      <protection hidden="1"/>
    </xf>
    <xf numFmtId="2" fontId="18" fillId="3" borderId="13" xfId="1" applyNumberFormat="1" applyFont="1" applyFill="1" applyBorder="1" applyAlignment="1" applyProtection="1">
      <alignment horizontal="right" vertical="center"/>
      <protection hidden="1"/>
    </xf>
    <xf numFmtId="2" fontId="18" fillId="3" borderId="50" xfId="1" applyNumberFormat="1" applyFont="1" applyFill="1" applyBorder="1" applyAlignment="1" applyProtection="1">
      <alignment horizontal="right" vertical="center"/>
      <protection hidden="1"/>
    </xf>
    <xf numFmtId="2" fontId="7" fillId="3" borderId="6" xfId="1" applyNumberFormat="1" applyFont="1" applyFill="1" applyBorder="1" applyAlignment="1" applyProtection="1">
      <alignment horizontal="right" vertical="center"/>
      <protection hidden="1"/>
    </xf>
    <xf numFmtId="2" fontId="7" fillId="3" borderId="47" xfId="1" applyNumberFormat="1" applyFont="1" applyFill="1" applyBorder="1" applyAlignment="1" applyProtection="1">
      <alignment horizontal="right" vertical="center"/>
      <protection hidden="1"/>
    </xf>
    <xf numFmtId="2" fontId="8" fillId="3" borderId="35" xfId="1" applyNumberFormat="1" applyFont="1" applyFill="1" applyBorder="1" applyAlignment="1" applyProtection="1">
      <alignment horizontal="center" vertical="center"/>
      <protection hidden="1"/>
    </xf>
    <xf numFmtId="2" fontId="7" fillId="3" borderId="33" xfId="1" applyNumberFormat="1" applyFont="1" applyFill="1" applyBorder="1" applyAlignment="1" applyProtection="1">
      <alignment horizontal="center" vertical="center"/>
      <protection hidden="1"/>
    </xf>
    <xf numFmtId="2" fontId="8" fillId="3" borderId="36" xfId="1" applyNumberFormat="1" applyFont="1" applyFill="1" applyBorder="1" applyAlignment="1" applyProtection="1">
      <alignment horizontal="right" vertical="center"/>
      <protection hidden="1"/>
    </xf>
    <xf numFmtId="2" fontId="8" fillId="3" borderId="52" xfId="1" applyNumberFormat="1" applyFont="1" applyFill="1" applyBorder="1" applyAlignment="1" applyProtection="1">
      <alignment horizontal="right" vertical="center"/>
      <protection hidden="1"/>
    </xf>
    <xf numFmtId="2" fontId="7" fillId="3" borderId="45" xfId="1" applyNumberFormat="1" applyFont="1" applyFill="1" applyBorder="1" applyProtection="1">
      <protection hidden="1"/>
    </xf>
    <xf numFmtId="2" fontId="7" fillId="3" borderId="12" xfId="1" applyNumberFormat="1" applyFont="1" applyFill="1" applyBorder="1" applyProtection="1">
      <protection hidden="1"/>
    </xf>
    <xf numFmtId="2" fontId="7" fillId="3" borderId="12" xfId="1" applyNumberFormat="1" applyFont="1" applyFill="1" applyBorder="1" applyAlignment="1" applyProtection="1">
      <alignment horizontal="right" vertical="center"/>
      <protection hidden="1"/>
    </xf>
    <xf numFmtId="2" fontId="7" fillId="3" borderId="3" xfId="1" applyNumberFormat="1" applyFont="1" applyFill="1" applyBorder="1" applyAlignment="1" applyProtection="1">
      <alignment horizontal="right" vertical="center"/>
      <protection hidden="1"/>
    </xf>
    <xf numFmtId="2" fontId="8" fillId="3" borderId="23" xfId="1" applyNumberFormat="1" applyFont="1" applyFill="1" applyBorder="1" applyProtection="1">
      <protection hidden="1"/>
    </xf>
    <xf numFmtId="2" fontId="8" fillId="3" borderId="54" xfId="1" applyNumberFormat="1" applyFont="1" applyFill="1" applyBorder="1" applyProtection="1">
      <protection hidden="1"/>
    </xf>
    <xf numFmtId="2" fontId="8" fillId="3" borderId="53" xfId="1" applyNumberFormat="1" applyFont="1" applyFill="1" applyBorder="1" applyProtection="1">
      <protection hidden="1"/>
    </xf>
    <xf numFmtId="0" fontId="20" fillId="0" borderId="0" xfId="18"/>
    <xf numFmtId="174" fontId="6" fillId="0" borderId="0" xfId="23" applyNumberFormat="1" applyFont="1" applyFill="1" applyAlignment="1" applyProtection="1"/>
    <xf numFmtId="174" fontId="11" fillId="0" borderId="0" xfId="23" applyNumberFormat="1" applyFont="1" applyFill="1" applyAlignment="1" applyProtection="1">
      <alignment horizontal="left" vertical="center"/>
    </xf>
    <xf numFmtId="0" fontId="21" fillId="0" borderId="0" xfId="18" applyFont="1"/>
    <xf numFmtId="174" fontId="0" fillId="0" borderId="0" xfId="23" applyNumberFormat="1" applyFont="1" applyFill="1" applyProtection="1"/>
    <xf numFmtId="174" fontId="0" fillId="0" borderId="0" xfId="23" applyNumberFormat="1" applyFont="1" applyFill="1" applyProtection="1">
      <protection locked="0"/>
    </xf>
    <xf numFmtId="174" fontId="0" fillId="0" borderId="0" xfId="23" applyNumberFormat="1" applyFont="1" applyFill="1" applyAlignment="1" applyProtection="1">
      <alignment horizontal="right"/>
      <protection locked="0"/>
    </xf>
    <xf numFmtId="0" fontId="20" fillId="0" borderId="55" xfId="18" applyBorder="1" applyAlignment="1">
      <alignment horizontal="center" vertical="center"/>
    </xf>
    <xf numFmtId="0" fontId="16" fillId="0" borderId="38" xfId="18" applyFont="1" applyBorder="1" applyAlignment="1">
      <alignment horizontal="center" vertical="center" wrapText="1"/>
    </xf>
    <xf numFmtId="174" fontId="0" fillId="0" borderId="38" xfId="23" applyNumberFormat="1" applyFont="1" applyFill="1" applyBorder="1" applyAlignment="1" applyProtection="1">
      <alignment horizontal="center" vertical="center"/>
    </xf>
    <xf numFmtId="174" fontId="0" fillId="0" borderId="38" xfId="23" applyNumberFormat="1" applyFont="1" applyFill="1" applyBorder="1" applyAlignment="1" applyProtection="1">
      <alignment horizontal="center" vertical="center"/>
      <protection locked="0"/>
    </xf>
    <xf numFmtId="174" fontId="0" fillId="0" borderId="53" xfId="23" applyNumberFormat="1" applyFont="1" applyFill="1" applyBorder="1" applyAlignment="1" applyProtection="1">
      <alignment horizontal="center" vertical="center"/>
      <protection locked="0"/>
    </xf>
    <xf numFmtId="49" fontId="6" fillId="0" borderId="42" xfId="22" applyNumberFormat="1" applyFont="1" applyBorder="1" applyAlignment="1">
      <alignment horizontal="center" vertical="top"/>
    </xf>
    <xf numFmtId="0" fontId="11" fillId="0" borderId="28" xfId="22" applyFont="1" applyBorder="1" applyAlignment="1">
      <alignment vertical="top" wrapText="1"/>
    </xf>
    <xf numFmtId="174" fontId="11" fillId="0" borderId="28" xfId="23" applyNumberFormat="1" applyFont="1" applyFill="1" applyBorder="1" applyAlignment="1" applyProtection="1">
      <alignment vertical="top"/>
    </xf>
    <xf numFmtId="174" fontId="11" fillId="0" borderId="56" xfId="23" applyNumberFormat="1" applyFont="1" applyFill="1" applyBorder="1" applyAlignment="1" applyProtection="1">
      <alignment vertical="top"/>
    </xf>
    <xf numFmtId="49" fontId="6" fillId="6" borderId="39" xfId="22" applyNumberFormat="1" applyFont="1" applyFill="1" applyBorder="1" applyAlignment="1">
      <alignment horizontal="center" vertical="top"/>
    </xf>
    <xf numFmtId="0" fontId="11" fillId="6" borderId="5" xfId="22" applyFont="1" applyFill="1" applyBorder="1" applyAlignment="1">
      <alignment vertical="top" wrapText="1"/>
    </xf>
    <xf numFmtId="174" fontId="11" fillId="6" borderId="5" xfId="23" applyNumberFormat="1" applyFont="1" applyFill="1" applyBorder="1" applyAlignment="1" applyProtection="1">
      <alignment vertical="top"/>
    </xf>
    <xf numFmtId="174" fontId="11" fillId="6" borderId="47" xfId="23" applyNumberFormat="1" applyFont="1" applyFill="1" applyBorder="1" applyAlignment="1" applyProtection="1">
      <alignment vertical="top"/>
    </xf>
    <xf numFmtId="49" fontId="6" fillId="0" borderId="39" xfId="22" applyNumberFormat="1" applyFont="1" applyBorder="1" applyAlignment="1">
      <alignment horizontal="center" vertical="top"/>
    </xf>
    <xf numFmtId="0" fontId="11" fillId="0" borderId="5" xfId="22" applyFont="1" applyBorder="1" applyAlignment="1">
      <alignment vertical="top" wrapText="1"/>
    </xf>
    <xf numFmtId="174" fontId="11" fillId="0" borderId="5" xfId="23" applyNumberFormat="1" applyFont="1" applyFill="1" applyBorder="1" applyAlignment="1" applyProtection="1">
      <alignment vertical="top"/>
    </xf>
    <xf numFmtId="174" fontId="11" fillId="0" borderId="47" xfId="23" applyNumberFormat="1" applyFont="1" applyFill="1" applyBorder="1" applyAlignment="1" applyProtection="1">
      <alignment vertical="top"/>
    </xf>
    <xf numFmtId="174" fontId="11" fillId="0" borderId="5" xfId="23" applyNumberFormat="1" applyFont="1" applyFill="1" applyBorder="1" applyAlignment="1" applyProtection="1">
      <alignment vertical="top"/>
      <protection locked="0"/>
    </xf>
    <xf numFmtId="174" fontId="11" fillId="0" borderId="47" xfId="23" applyNumberFormat="1" applyFont="1" applyFill="1" applyBorder="1" applyAlignment="1" applyProtection="1">
      <alignment vertical="top"/>
      <protection locked="0"/>
    </xf>
    <xf numFmtId="174" fontId="11" fillId="6" borderId="5" xfId="23" applyNumberFormat="1" applyFont="1" applyFill="1" applyBorder="1" applyAlignment="1" applyProtection="1">
      <alignment vertical="top"/>
      <protection locked="0"/>
    </xf>
    <xf numFmtId="174" fontId="11" fillId="6" borderId="47" xfId="23" applyNumberFormat="1" applyFont="1" applyFill="1" applyBorder="1" applyAlignment="1" applyProtection="1">
      <alignment vertical="top"/>
      <protection locked="0"/>
    </xf>
    <xf numFmtId="174" fontId="11" fillId="3" borderId="5" xfId="23" applyNumberFormat="1" applyFont="1" applyFill="1" applyBorder="1" applyAlignment="1" applyProtection="1">
      <alignment vertical="top"/>
    </xf>
    <xf numFmtId="174" fontId="11" fillId="3" borderId="47" xfId="23" applyNumberFormat="1" applyFont="1" applyFill="1" applyBorder="1" applyAlignment="1" applyProtection="1">
      <alignment vertical="top"/>
    </xf>
    <xf numFmtId="49" fontId="6" fillId="0" borderId="57" xfId="22" applyNumberFormat="1" applyFont="1" applyBorder="1" applyAlignment="1">
      <alignment horizontal="center" vertical="top"/>
    </xf>
    <xf numFmtId="0" fontId="11" fillId="0" borderId="51" xfId="22" applyFont="1" applyBorder="1" applyAlignment="1">
      <alignment vertical="top" wrapText="1"/>
    </xf>
    <xf numFmtId="0" fontId="5" fillId="5" borderId="16" xfId="1" applyFont="1" applyFill="1" applyBorder="1" applyProtection="1">
      <protection hidden="1"/>
    </xf>
    <xf numFmtId="0" fontId="12" fillId="5" borderId="2" xfId="1" applyFont="1" applyFill="1" applyBorder="1" applyProtection="1">
      <protection hidden="1"/>
    </xf>
    <xf numFmtId="0" fontId="12" fillId="3" borderId="15" xfId="1" applyFont="1" applyFill="1" applyBorder="1" applyAlignment="1" applyProtection="1">
      <alignment horizontal="center"/>
      <protection hidden="1"/>
    </xf>
    <xf numFmtId="0" fontId="5" fillId="0" borderId="32" xfId="1" applyFont="1" applyBorder="1" applyProtection="1">
      <protection hidden="1"/>
    </xf>
    <xf numFmtId="0" fontId="12" fillId="0" borderId="24" xfId="1" applyFont="1" applyBorder="1" applyProtection="1">
      <protection hidden="1"/>
    </xf>
    <xf numFmtId="0" fontId="12" fillId="0" borderId="59" xfId="1" applyFont="1" applyBorder="1" applyProtection="1">
      <protection hidden="1"/>
    </xf>
    <xf numFmtId="166" fontId="7" fillId="0" borderId="5" xfId="1" applyNumberFormat="1" applyFont="1" applyBorder="1" applyAlignment="1" applyProtection="1">
      <alignment horizontal="left" vertical="center" wrapText="1"/>
      <protection hidden="1"/>
    </xf>
    <xf numFmtId="166" fontId="7" fillId="0" borderId="6" xfId="1" applyNumberFormat="1" applyFont="1" applyBorder="1" applyAlignment="1" applyProtection="1">
      <alignment horizontal="left" vertical="center" wrapText="1"/>
      <protection hidden="1"/>
    </xf>
    <xf numFmtId="168" fontId="8" fillId="0" borderId="4" xfId="1" applyNumberFormat="1" applyFont="1" applyBorder="1" applyAlignment="1" applyProtection="1">
      <alignment horizontal="center" vertical="center"/>
      <protection hidden="1"/>
    </xf>
    <xf numFmtId="166" fontId="8" fillId="0" borderId="6" xfId="1" applyNumberFormat="1" applyFont="1" applyBorder="1" applyAlignment="1" applyProtection="1">
      <alignment horizontal="center" vertical="center"/>
      <protection hidden="1"/>
    </xf>
    <xf numFmtId="169" fontId="15" fillId="0" borderId="29" xfId="1" applyNumberFormat="1" applyFont="1" applyBorder="1" applyAlignment="1" applyProtection="1">
      <alignment horizontal="center" vertical="center"/>
      <protection hidden="1"/>
    </xf>
    <xf numFmtId="4" fontId="15" fillId="0" borderId="29" xfId="1" applyNumberFormat="1" applyFont="1" applyBorder="1" applyAlignment="1" applyProtection="1">
      <alignment horizontal="center" vertical="center"/>
      <protection hidden="1"/>
    </xf>
    <xf numFmtId="169" fontId="6" fillId="0" borderId="5" xfId="1" applyNumberFormat="1" applyFont="1" applyBorder="1" applyAlignment="1" applyProtection="1">
      <alignment horizontal="center" vertical="center"/>
      <protection hidden="1"/>
    </xf>
    <xf numFmtId="4" fontId="6" fillId="0" borderId="5" xfId="1" applyNumberFormat="1" applyFont="1" applyBorder="1" applyAlignment="1" applyProtection="1">
      <alignment horizontal="center" vertical="center"/>
      <protection hidden="1"/>
    </xf>
    <xf numFmtId="4" fontId="7" fillId="5" borderId="5" xfId="1" applyNumberFormat="1" applyFont="1" applyFill="1" applyBorder="1" applyAlignment="1" applyProtection="1">
      <alignment horizontal="right" vertical="center"/>
      <protection hidden="1"/>
    </xf>
    <xf numFmtId="4" fontId="7" fillId="0" borderId="5" xfId="1" applyNumberFormat="1" applyFont="1" applyBorder="1" applyAlignment="1" applyProtection="1">
      <alignment horizontal="center" vertical="center"/>
      <protection hidden="1"/>
    </xf>
    <xf numFmtId="4" fontId="7" fillId="0" borderId="6" xfId="1" applyNumberFormat="1" applyFont="1" applyBorder="1" applyAlignment="1" applyProtection="1">
      <alignment horizontal="right" vertical="center"/>
      <protection hidden="1"/>
    </xf>
    <xf numFmtId="171" fontId="14" fillId="2" borderId="8" xfId="1" applyNumberFormat="1" applyFont="1" applyFill="1" applyBorder="1" applyAlignment="1" applyProtection="1">
      <alignment horizontal="left" vertical="center" wrapText="1"/>
      <protection hidden="1"/>
    </xf>
    <xf numFmtId="166" fontId="14" fillId="0" borderId="8" xfId="1" applyNumberFormat="1" applyFont="1" applyBorder="1" applyAlignment="1" applyProtection="1">
      <alignment horizontal="left" vertical="center" wrapText="1"/>
      <protection hidden="1"/>
    </xf>
    <xf numFmtId="169" fontId="8" fillId="0" borderId="11" xfId="1" applyNumberFormat="1" applyFont="1" applyBorder="1" applyAlignment="1" applyProtection="1">
      <alignment horizontal="left" vertical="center" wrapText="1"/>
      <protection hidden="1"/>
    </xf>
    <xf numFmtId="166" fontId="8" fillId="0" borderId="12" xfId="1" applyNumberFormat="1" applyFont="1" applyBorder="1" applyAlignment="1" applyProtection="1">
      <alignment horizontal="left" vertical="center" wrapText="1"/>
      <protection hidden="1"/>
    </xf>
    <xf numFmtId="169" fontId="4" fillId="0" borderId="4" xfId="1" applyNumberFormat="1" applyFont="1" applyBorder="1" applyAlignment="1" applyProtection="1">
      <alignment horizontal="center" vertical="center"/>
      <protection hidden="1"/>
    </xf>
    <xf numFmtId="1" fontId="8" fillId="0" borderId="4" xfId="1" applyNumberFormat="1" applyFont="1" applyBorder="1" applyAlignment="1" applyProtection="1">
      <alignment horizontal="center" vertical="center"/>
      <protection hidden="1"/>
    </xf>
    <xf numFmtId="167" fontId="8" fillId="0" borderId="4" xfId="1" applyNumberFormat="1" applyFont="1" applyBorder="1" applyAlignment="1" applyProtection="1">
      <alignment horizontal="center" vertical="center"/>
      <protection hidden="1"/>
    </xf>
    <xf numFmtId="4" fontId="4" fillId="0" borderId="4" xfId="1" applyNumberFormat="1" applyFont="1" applyBorder="1" applyAlignment="1" applyProtection="1">
      <alignment horizontal="center" vertical="center"/>
      <protection hidden="1"/>
    </xf>
    <xf numFmtId="4" fontId="8" fillId="0" borderId="6" xfId="1" applyNumberFormat="1" applyFont="1" applyBorder="1" applyAlignment="1" applyProtection="1">
      <alignment horizontal="right" vertical="center"/>
      <protection hidden="1"/>
    </xf>
    <xf numFmtId="0" fontId="5" fillId="0" borderId="0" xfId="1" applyFont="1" applyAlignment="1" applyProtection="1">
      <alignment horizontal="right" vertical="center"/>
      <protection hidden="1"/>
    </xf>
    <xf numFmtId="0" fontId="12" fillId="0" borderId="0" xfId="1" applyFont="1"/>
    <xf numFmtId="4" fontId="7" fillId="7" borderId="11" xfId="1" applyNumberFormat="1" applyFont="1" applyFill="1" applyBorder="1" applyAlignment="1" applyProtection="1">
      <alignment horizontal="right" vertical="center"/>
      <protection hidden="1"/>
    </xf>
    <xf numFmtId="4" fontId="7" fillId="7" borderId="48" xfId="1" applyNumberFormat="1" applyFont="1" applyFill="1" applyBorder="1" applyAlignment="1" applyProtection="1">
      <alignment horizontal="right" vertical="center"/>
      <protection hidden="1"/>
    </xf>
    <xf numFmtId="164" fontId="11" fillId="0" borderId="51" xfId="23" applyFont="1" applyFill="1" applyBorder="1" applyAlignment="1" applyProtection="1">
      <alignment vertical="top"/>
    </xf>
    <xf numFmtId="164" fontId="11" fillId="0" borderId="58" xfId="23" applyFont="1" applyFill="1" applyBorder="1" applyAlignment="1" applyProtection="1">
      <alignment vertical="top"/>
    </xf>
    <xf numFmtId="164" fontId="11" fillId="0" borderId="5" xfId="23" applyFont="1" applyFill="1" applyBorder="1" applyAlignment="1" applyProtection="1">
      <alignment vertical="top"/>
    </xf>
    <xf numFmtId="164" fontId="11" fillId="0" borderId="47" xfId="23" applyFont="1" applyFill="1" applyBorder="1" applyAlignment="1" applyProtection="1">
      <alignment vertical="top"/>
    </xf>
    <xf numFmtId="164" fontId="11" fillId="6" borderId="5" xfId="23" applyNumberFormat="1" applyFont="1" applyFill="1" applyBorder="1" applyAlignment="1" applyProtection="1">
      <alignment vertical="top"/>
    </xf>
    <xf numFmtId="164" fontId="11" fillId="0" borderId="28" xfId="23" applyNumberFormat="1" applyFont="1" applyFill="1" applyBorder="1" applyAlignment="1" applyProtection="1">
      <alignment vertical="top"/>
    </xf>
    <xf numFmtId="174" fontId="11" fillId="0" borderId="0" xfId="23" applyNumberFormat="1" applyFont="1" applyFill="1" applyBorder="1" applyAlignment="1" applyProtection="1">
      <alignment horizontal="left" vertical="center" wrapText="1"/>
    </xf>
    <xf numFmtId="0" fontId="7" fillId="0" borderId="0" xfId="18" applyFont="1" applyAlignment="1">
      <alignment horizontal="center"/>
    </xf>
    <xf numFmtId="174" fontId="11" fillId="0" borderId="0" xfId="23" applyNumberFormat="1" applyFont="1" applyFill="1" applyBorder="1" applyAlignment="1" applyProtection="1">
      <alignment horizontal="center" vertical="center"/>
    </xf>
    <xf numFmtId="174" fontId="11" fillId="0" borderId="0" xfId="23" applyNumberFormat="1" applyFont="1" applyFill="1" applyBorder="1" applyAlignment="1" applyProtection="1">
      <alignment horizontal="center" vertical="center" wrapText="1"/>
    </xf>
    <xf numFmtId="174" fontId="11" fillId="0" borderId="0" xfId="23" applyNumberFormat="1" applyFont="1" applyFill="1" applyAlignment="1" applyProtection="1">
      <alignment horizontal="center" vertical="center"/>
    </xf>
    <xf numFmtId="168" fontId="8" fillId="0" borderId="6" xfId="1" applyNumberFormat="1" applyFont="1" applyBorder="1" applyAlignment="1" applyProtection="1">
      <alignment horizontal="center" vertical="center"/>
      <protection hidden="1"/>
    </xf>
    <xf numFmtId="168" fontId="8" fillId="0" borderId="4" xfId="1" applyNumberFormat="1" applyFont="1" applyBorder="1" applyAlignment="1" applyProtection="1">
      <alignment horizontal="center" vertical="center"/>
      <protection hidden="1"/>
    </xf>
    <xf numFmtId="168" fontId="8" fillId="0" borderId="26" xfId="1" applyNumberFormat="1" applyFont="1" applyBorder="1" applyAlignment="1" applyProtection="1">
      <alignment horizontal="center" vertical="center"/>
      <protection hidden="1"/>
    </xf>
    <xf numFmtId="169" fontId="7" fillId="0" borderId="5" xfId="1" applyNumberFormat="1" applyFont="1" applyBorder="1" applyAlignment="1" applyProtection="1">
      <alignment horizontal="left" vertical="center" wrapText="1"/>
      <protection hidden="1"/>
    </xf>
    <xf numFmtId="169" fontId="7" fillId="0" borderId="9" xfId="1" applyNumberFormat="1" applyFont="1" applyBorder="1" applyAlignment="1" applyProtection="1">
      <alignment horizontal="left" vertical="center" wrapText="1"/>
      <protection hidden="1"/>
    </xf>
    <xf numFmtId="169" fontId="7" fillId="0" borderId="11" xfId="1" applyNumberFormat="1" applyFont="1" applyBorder="1" applyAlignment="1" applyProtection="1">
      <alignment horizontal="left" vertical="center" wrapText="1"/>
      <protection hidden="1"/>
    </xf>
    <xf numFmtId="170" fontId="8" fillId="0" borderId="5" xfId="1" applyNumberFormat="1" applyFont="1" applyBorder="1" applyAlignment="1" applyProtection="1">
      <alignment horizontal="left" vertical="center" wrapText="1"/>
      <protection hidden="1"/>
    </xf>
    <xf numFmtId="170" fontId="8" fillId="0" borderId="9" xfId="1" applyNumberFormat="1" applyFont="1" applyBorder="1" applyAlignment="1" applyProtection="1">
      <alignment horizontal="left" vertical="center" wrapText="1"/>
      <protection hidden="1"/>
    </xf>
    <xf numFmtId="170" fontId="8" fillId="0" borderId="12" xfId="1" applyNumberFormat="1" applyFont="1" applyBorder="1" applyAlignment="1" applyProtection="1">
      <alignment horizontal="left" vertical="center" wrapText="1"/>
      <protection hidden="1"/>
    </xf>
    <xf numFmtId="170" fontId="8" fillId="0" borderId="13" xfId="1" applyNumberFormat="1" applyFont="1" applyBorder="1" applyAlignment="1" applyProtection="1">
      <alignment horizontal="left" vertical="center" wrapText="1"/>
      <protection hidden="1"/>
    </xf>
    <xf numFmtId="169" fontId="7" fillId="0" borderId="12" xfId="1" applyNumberFormat="1" applyFont="1" applyBorder="1" applyAlignment="1" applyProtection="1">
      <alignment horizontal="left" vertical="center" wrapText="1"/>
      <protection hidden="1"/>
    </xf>
    <xf numFmtId="169" fontId="7" fillId="0" borderId="13" xfId="1" applyNumberFormat="1" applyFont="1" applyBorder="1" applyAlignment="1" applyProtection="1">
      <alignment horizontal="left" vertical="center" wrapText="1"/>
      <protection hidden="1"/>
    </xf>
    <xf numFmtId="166" fontId="7" fillId="0" borderId="5" xfId="1" applyNumberFormat="1" applyFont="1" applyBorder="1" applyAlignment="1" applyProtection="1">
      <alignment horizontal="left" vertical="center" wrapText="1"/>
      <protection hidden="1"/>
    </xf>
    <xf numFmtId="166" fontId="7" fillId="0" borderId="6" xfId="1" applyNumberFormat="1" applyFont="1" applyBorder="1" applyAlignment="1" applyProtection="1">
      <alignment horizontal="left" vertical="center" wrapText="1"/>
      <protection hidden="1"/>
    </xf>
    <xf numFmtId="170" fontId="14" fillId="0" borderId="5" xfId="1" applyNumberFormat="1" applyFont="1" applyBorder="1" applyAlignment="1" applyProtection="1">
      <alignment horizontal="left" vertical="center" wrapText="1"/>
      <protection hidden="1"/>
    </xf>
    <xf numFmtId="170" fontId="14" fillId="0" borderId="9" xfId="1" applyNumberFormat="1" applyFont="1" applyBorder="1" applyAlignment="1" applyProtection="1">
      <alignment horizontal="left" vertical="center" wrapText="1"/>
      <protection hidden="1"/>
    </xf>
    <xf numFmtId="170" fontId="14" fillId="0" borderId="11" xfId="1" applyNumberFormat="1" applyFont="1" applyBorder="1" applyAlignment="1" applyProtection="1">
      <alignment horizontal="left" vertical="center" wrapText="1"/>
      <protection hidden="1"/>
    </xf>
    <xf numFmtId="170" fontId="14" fillId="0" borderId="12" xfId="1" applyNumberFormat="1" applyFont="1" applyBorder="1" applyAlignment="1" applyProtection="1">
      <alignment horizontal="left" vertical="center" wrapText="1"/>
      <protection hidden="1"/>
    </xf>
    <xf numFmtId="170" fontId="14" fillId="0" borderId="13" xfId="1" applyNumberFormat="1" applyFont="1" applyBorder="1" applyAlignment="1" applyProtection="1">
      <alignment horizontal="left" vertical="center" wrapText="1"/>
      <protection hidden="1"/>
    </xf>
    <xf numFmtId="166" fontId="7" fillId="0" borderId="9" xfId="1" applyNumberFormat="1" applyFont="1" applyBorder="1" applyAlignment="1" applyProtection="1">
      <alignment horizontal="left" vertical="center" wrapText="1"/>
      <protection hidden="1"/>
    </xf>
    <xf numFmtId="166" fontId="7" fillId="0" borderId="11" xfId="1" applyNumberFormat="1" applyFont="1" applyBorder="1" applyAlignment="1" applyProtection="1">
      <alignment horizontal="left" vertical="center" wrapText="1"/>
      <protection hidden="1"/>
    </xf>
    <xf numFmtId="0" fontId="11" fillId="0" borderId="14" xfId="1" applyFont="1" applyBorder="1" applyAlignment="1" applyProtection="1">
      <alignment horizontal="center" vertical="center" wrapText="1"/>
      <protection hidden="1"/>
    </xf>
    <xf numFmtId="0" fontId="6" fillId="0" borderId="14" xfId="1" applyFont="1" applyBorder="1" applyAlignment="1" applyProtection="1">
      <alignment horizontal="center" vertical="center"/>
      <protection hidden="1"/>
    </xf>
    <xf numFmtId="166" fontId="9" fillId="0" borderId="46" xfId="1" applyNumberFormat="1" applyFont="1" applyBorder="1" applyAlignment="1" applyProtection="1">
      <alignment horizontal="left" vertical="center" wrapText="1"/>
      <protection hidden="1"/>
    </xf>
    <xf numFmtId="166" fontId="9" fillId="0" borderId="60" xfId="1" applyNumberFormat="1" applyFont="1" applyBorder="1" applyAlignment="1" applyProtection="1">
      <alignment horizontal="left" vertical="center" wrapText="1"/>
      <protection hidden="1"/>
    </xf>
    <xf numFmtId="166" fontId="9" fillId="0" borderId="2" xfId="1" applyNumberFormat="1" applyFont="1" applyBorder="1" applyAlignment="1" applyProtection="1">
      <alignment horizontal="left" vertical="center" wrapText="1"/>
      <protection hidden="1"/>
    </xf>
    <xf numFmtId="170" fontId="8" fillId="0" borderId="11" xfId="1" applyNumberFormat="1" applyFont="1" applyBorder="1" applyAlignment="1" applyProtection="1">
      <alignment horizontal="left" vertical="center" wrapText="1"/>
      <protection hidden="1"/>
    </xf>
    <xf numFmtId="170" fontId="8" fillId="0" borderId="39" xfId="1" applyNumberFormat="1" applyFont="1" applyBorder="1" applyAlignment="1" applyProtection="1">
      <alignment horizontal="left" vertical="center" wrapText="1"/>
      <protection hidden="1"/>
    </xf>
    <xf numFmtId="170" fontId="9" fillId="0" borderId="5" xfId="1" applyNumberFormat="1" applyFont="1" applyBorder="1" applyAlignment="1" applyProtection="1">
      <alignment horizontal="left" vertical="center" wrapText="1"/>
      <protection hidden="1"/>
    </xf>
    <xf numFmtId="170" fontId="9" fillId="0" borderId="9" xfId="1" applyNumberFormat="1" applyFont="1" applyBorder="1" applyAlignment="1" applyProtection="1">
      <alignment horizontal="left" vertical="center" wrapText="1"/>
      <protection hidden="1"/>
    </xf>
    <xf numFmtId="170" fontId="9" fillId="0" borderId="12" xfId="1" applyNumberFormat="1" applyFont="1" applyBorder="1" applyAlignment="1" applyProtection="1">
      <alignment horizontal="left" vertical="center" wrapText="1"/>
      <protection hidden="1"/>
    </xf>
    <xf numFmtId="170" fontId="9" fillId="0" borderId="13" xfId="1" applyNumberFormat="1" applyFont="1" applyBorder="1" applyAlignment="1" applyProtection="1">
      <alignment horizontal="left" vertical="center" wrapText="1"/>
      <protection hidden="1"/>
    </xf>
    <xf numFmtId="0" fontId="7" fillId="0" borderId="14" xfId="1" applyFont="1" applyBorder="1" applyAlignment="1" applyProtection="1">
      <alignment horizontal="center" vertical="center"/>
      <protection hidden="1"/>
    </xf>
    <xf numFmtId="170" fontId="8" fillId="0" borderId="46" xfId="1" applyNumberFormat="1" applyFont="1" applyBorder="1" applyAlignment="1" applyProtection="1">
      <alignment horizontal="left" vertical="center" wrapText="1"/>
      <protection hidden="1"/>
    </xf>
    <xf numFmtId="170" fontId="8" fillId="0" borderId="19" xfId="1" applyNumberFormat="1" applyFont="1" applyBorder="1" applyAlignment="1" applyProtection="1">
      <alignment horizontal="left" vertical="center" wrapText="1"/>
      <protection hidden="1"/>
    </xf>
    <xf numFmtId="170" fontId="8" fillId="0" borderId="18" xfId="1" applyNumberFormat="1" applyFont="1" applyBorder="1" applyAlignment="1" applyProtection="1">
      <alignment horizontal="left" vertical="center" wrapText="1"/>
      <protection hidden="1"/>
    </xf>
    <xf numFmtId="171" fontId="7" fillId="0" borderId="39" xfId="1" applyNumberFormat="1" applyFont="1" applyBorder="1" applyAlignment="1" applyProtection="1">
      <alignment horizontal="left" vertical="center" wrapText="1"/>
      <protection hidden="1"/>
    </xf>
    <xf numFmtId="171" fontId="7" fillId="0" borderId="40" xfId="1" applyNumberFormat="1" applyFont="1" applyBorder="1" applyAlignment="1" applyProtection="1">
      <alignment horizontal="left" vertical="center" wrapText="1"/>
      <protection hidden="1"/>
    </xf>
    <xf numFmtId="0" fontId="11" fillId="0" borderId="14" xfId="1" applyFont="1" applyBorder="1" applyAlignment="1" applyProtection="1">
      <alignment horizontal="center" vertical="center"/>
      <protection hidden="1"/>
    </xf>
    <xf numFmtId="169" fontId="8" fillId="0" borderId="46" xfId="1" applyNumberFormat="1" applyFont="1" applyBorder="1" applyAlignment="1" applyProtection="1">
      <alignment horizontal="left" vertical="center" wrapText="1"/>
      <protection hidden="1"/>
    </xf>
    <xf numFmtId="169" fontId="8" fillId="0" borderId="61" xfId="1" applyNumberFormat="1" applyFont="1" applyBorder="1" applyAlignment="1" applyProtection="1">
      <alignment horizontal="left" vertical="center" wrapText="1"/>
      <protection hidden="1"/>
    </xf>
    <xf numFmtId="169" fontId="7" fillId="0" borderId="40" xfId="1" applyNumberFormat="1" applyFont="1" applyBorder="1" applyAlignment="1" applyProtection="1">
      <alignment horizontal="left" vertical="center" wrapText="1"/>
      <protection hidden="1"/>
    </xf>
    <xf numFmtId="169" fontId="7" fillId="0" borderId="41" xfId="1" applyNumberFormat="1" applyFont="1" applyBorder="1" applyAlignment="1" applyProtection="1">
      <alignment horizontal="left" vertical="center" wrapText="1"/>
      <protection hidden="1"/>
    </xf>
    <xf numFmtId="169" fontId="8" fillId="0" borderId="42" xfId="1" applyNumberFormat="1" applyFont="1" applyBorder="1" applyAlignment="1" applyProtection="1">
      <alignment horizontal="left" vertical="center" wrapText="1"/>
      <protection hidden="1"/>
    </xf>
    <xf numFmtId="169" fontId="8" fillId="0" borderId="41" xfId="1" applyNumberFormat="1" applyFont="1" applyBorder="1" applyAlignment="1" applyProtection="1">
      <alignment horizontal="left" vertical="center" wrapText="1"/>
      <protection hidden="1"/>
    </xf>
    <xf numFmtId="169" fontId="18" fillId="0" borderId="39" xfId="1" applyNumberFormat="1" applyFont="1" applyBorder="1" applyAlignment="1" applyProtection="1">
      <alignment horizontal="left" vertical="center" wrapText="1"/>
      <protection hidden="1"/>
    </xf>
    <xf numFmtId="169" fontId="18" fillId="0" borderId="40" xfId="1" applyNumberFormat="1" applyFont="1" applyBorder="1" applyAlignment="1" applyProtection="1">
      <alignment horizontal="left" vertical="center" wrapText="1"/>
      <protection hidden="1"/>
    </xf>
    <xf numFmtId="169" fontId="7" fillId="0" borderId="39" xfId="1" applyNumberFormat="1" applyFont="1" applyBorder="1" applyAlignment="1" applyProtection="1">
      <alignment horizontal="left" vertical="center" wrapText="1"/>
      <protection hidden="1"/>
    </xf>
    <xf numFmtId="169" fontId="18" fillId="0" borderId="42" xfId="1" applyNumberFormat="1" applyFont="1" applyBorder="1" applyAlignment="1" applyProtection="1">
      <alignment horizontal="left" vertical="center" wrapText="1"/>
      <protection hidden="1"/>
    </xf>
    <xf numFmtId="169" fontId="18" fillId="0" borderId="41" xfId="1" applyNumberFormat="1" applyFont="1" applyBorder="1" applyAlignment="1" applyProtection="1">
      <alignment horizontal="left" vertical="center" wrapText="1"/>
      <protection hidden="1"/>
    </xf>
    <xf numFmtId="169" fontId="7" fillId="0" borderId="42" xfId="1" applyNumberFormat="1" applyFont="1" applyBorder="1" applyAlignment="1" applyProtection="1">
      <alignment horizontal="left" vertical="center" wrapText="1"/>
      <protection hidden="1"/>
    </xf>
    <xf numFmtId="169" fontId="8" fillId="0" borderId="34" xfId="1" applyNumberFormat="1" applyFont="1" applyBorder="1" applyAlignment="1" applyProtection="1">
      <alignment horizontal="left" vertical="center" wrapText="1"/>
      <protection hidden="1"/>
    </xf>
    <xf numFmtId="171" fontId="7" fillId="0" borderId="43" xfId="1" applyNumberFormat="1" applyFont="1" applyBorder="1" applyAlignment="1" applyProtection="1">
      <alignment horizontal="left" vertical="center" wrapText="1"/>
      <protection hidden="1"/>
    </xf>
    <xf numFmtId="171" fontId="7" fillId="0" borderId="5" xfId="1" applyNumberFormat="1" applyFont="1" applyBorder="1" applyAlignment="1" applyProtection="1">
      <alignment horizontal="left" vertical="center" wrapText="1"/>
      <protection hidden="1"/>
    </xf>
    <xf numFmtId="171" fontId="7" fillId="0" borderId="27" xfId="1" applyNumberFormat="1" applyFont="1" applyBorder="1" applyAlignment="1" applyProtection="1">
      <alignment horizontal="left" vertical="center" wrapText="1"/>
      <protection hidden="1"/>
    </xf>
  </cellXfs>
  <cellStyles count="25">
    <cellStyle name="Обычный" xfId="0" builtinId="0"/>
    <cellStyle name="Обычный 2" xfId="1"/>
    <cellStyle name="Обычный 2 10" xfId="2"/>
    <cellStyle name="Обычный 2 11" xfId="3"/>
    <cellStyle name="Обычный 2 12" xfId="4"/>
    <cellStyle name="Обычный 2 13" xfId="5"/>
    <cellStyle name="Обычный 2 14" xfId="6"/>
    <cellStyle name="Обычный 2 15" xfId="7"/>
    <cellStyle name="Обычный 2 2" xfId="8"/>
    <cellStyle name="Обычный 2 2 2" xfId="9"/>
    <cellStyle name="Обычный 2 2 3" xfId="10"/>
    <cellStyle name="Обычный 2 3" xfId="11"/>
    <cellStyle name="Обычный 2 4" xfId="12"/>
    <cellStyle name="Обычный 2 5" xfId="13"/>
    <cellStyle name="Обычный 2 6" xfId="14"/>
    <cellStyle name="Обычный 2 7" xfId="15"/>
    <cellStyle name="Обычный 2 8" xfId="16"/>
    <cellStyle name="Обычный 2 9" xfId="17"/>
    <cellStyle name="Обычный 3" xfId="18"/>
    <cellStyle name="Обычный 3 2" xfId="19"/>
    <cellStyle name="Обычный 3 3" xfId="20"/>
    <cellStyle name="Обычный 8" xfId="21"/>
    <cellStyle name="Обычный_источники" xfId="22"/>
    <cellStyle name="Финансовый 2" xfId="23"/>
    <cellStyle name="Финансовый 4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2;&#1077;&#1076;&#1086;&#1084;&#1089;&#1090;&#1074;&#1077;&#1085;&#1085;&#1072;&#1103;%20&#1076;&#1083;&#1103;%20C&#1077;&#1083;&#1100;&#1089;&#1086;&#1074;&#1077;&#1090;&#1086;&#1074;_&#1051;&#1077;&#1085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ы"/>
      <sheetName val="Доходы_НОВ"/>
      <sheetName val="функц. расходы_стар"/>
      <sheetName val="ведом_нов"/>
      <sheetName val="источники_стар"/>
      <sheetName val="временно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9"/>
  <sheetViews>
    <sheetView tabSelected="1" zoomScaleSheetLayoutView="100" workbookViewId="0">
      <selection activeCell="L38" sqref="L38"/>
    </sheetView>
  </sheetViews>
  <sheetFormatPr defaultColWidth="9.109375" defaultRowHeight="14.4" x14ac:dyDescent="0.3"/>
  <cols>
    <col min="1" max="1" width="3.6640625" style="342" customWidth="1"/>
    <col min="2" max="2" width="24.21875" style="342" customWidth="1"/>
    <col min="3" max="3" width="40.88671875" style="342" customWidth="1"/>
    <col min="4" max="4" width="16.6640625" style="346" customWidth="1"/>
    <col min="5" max="5" width="14.6640625" style="347" customWidth="1"/>
    <col min="6" max="6" width="16.44140625" style="347" customWidth="1"/>
    <col min="7" max="16384" width="9.109375" style="342"/>
  </cols>
  <sheetData>
    <row r="1" spans="2:6" ht="15.9" customHeight="1" x14ac:dyDescent="0.25">
      <c r="C1" s="343"/>
      <c r="D1" s="412" t="s">
        <v>311</v>
      </c>
      <c r="E1" s="412"/>
      <c r="F1" s="412"/>
    </row>
    <row r="2" spans="2:6" ht="15.9" customHeight="1" x14ac:dyDescent="0.25">
      <c r="C2" s="343" t="s">
        <v>224</v>
      </c>
      <c r="D2" s="412" t="s">
        <v>310</v>
      </c>
      <c r="E2" s="412"/>
      <c r="F2" s="412"/>
    </row>
    <row r="3" spans="2:6" ht="15.9" customHeight="1" x14ac:dyDescent="0.25">
      <c r="D3" s="410" t="s">
        <v>312</v>
      </c>
      <c r="E3" s="410"/>
      <c r="F3" s="410"/>
    </row>
    <row r="4" spans="2:6" ht="15.9" customHeight="1" x14ac:dyDescent="0.25">
      <c r="D4" s="413" t="s">
        <v>313</v>
      </c>
      <c r="E4" s="413"/>
      <c r="F4" s="413"/>
    </row>
    <row r="5" spans="2:6" ht="15.9" customHeight="1" x14ac:dyDescent="0.25">
      <c r="D5" s="414" t="s">
        <v>314</v>
      </c>
      <c r="E5" s="414"/>
      <c r="F5" s="414"/>
    </row>
    <row r="6" spans="2:6" ht="12.75" customHeight="1" x14ac:dyDescent="0.25">
      <c r="D6" s="344"/>
      <c r="E6" s="344"/>
      <c r="F6" s="344"/>
    </row>
    <row r="7" spans="2:6" s="345" customFormat="1" ht="18.75" customHeight="1" x14ac:dyDescent="0.3">
      <c r="B7" s="411" t="s">
        <v>225</v>
      </c>
      <c r="C7" s="411"/>
      <c r="D7" s="411"/>
      <c r="E7" s="411"/>
      <c r="F7" s="411"/>
    </row>
    <row r="8" spans="2:6" s="345" customFormat="1" ht="18.75" customHeight="1" x14ac:dyDescent="0.3">
      <c r="B8" s="411" t="s">
        <v>309</v>
      </c>
      <c r="C8" s="411"/>
      <c r="D8" s="411"/>
      <c r="E8" s="411"/>
      <c r="F8" s="411"/>
    </row>
    <row r="9" spans="2:6" s="345" customFormat="1" ht="18.75" customHeight="1" x14ac:dyDescent="0.3">
      <c r="B9" s="411" t="s">
        <v>308</v>
      </c>
      <c r="C9" s="411"/>
      <c r="D9" s="411"/>
      <c r="E9" s="411"/>
      <c r="F9" s="411"/>
    </row>
    <row r="11" spans="2:6" ht="15" thickBot="1" x14ac:dyDescent="0.35">
      <c r="F11" s="348" t="s">
        <v>201</v>
      </c>
    </row>
    <row r="12" spans="2:6" ht="51.6" thickBot="1" x14ac:dyDescent="0.3">
      <c r="B12" s="349" t="s">
        <v>226</v>
      </c>
      <c r="C12" s="350" t="s">
        <v>227</v>
      </c>
      <c r="D12" s="351" t="s">
        <v>305</v>
      </c>
      <c r="E12" s="352" t="s">
        <v>306</v>
      </c>
      <c r="F12" s="353" t="s">
        <v>307</v>
      </c>
    </row>
    <row r="13" spans="2:6" ht="20.100000000000001" customHeight="1" x14ac:dyDescent="0.25">
      <c r="B13" s="354" t="s">
        <v>228</v>
      </c>
      <c r="C13" s="355" t="s">
        <v>229</v>
      </c>
      <c r="D13" s="409">
        <f>D14+D31+D20+D26</f>
        <v>824425.13000000082</v>
      </c>
      <c r="E13" s="356">
        <f>E14+E31+E20+E26</f>
        <v>0</v>
      </c>
      <c r="F13" s="357">
        <f>F14+F31+F20+F26</f>
        <v>0</v>
      </c>
    </row>
    <row r="14" spans="2:6" ht="31.5" customHeight="1" x14ac:dyDescent="0.25">
      <c r="B14" s="358" t="s">
        <v>230</v>
      </c>
      <c r="C14" s="359" t="s">
        <v>231</v>
      </c>
      <c r="D14" s="360">
        <f>ABS(D15)-ABS(D20)-ABS(D26)</f>
        <v>0</v>
      </c>
      <c r="E14" s="360">
        <f>ABS(E15)-ABS(E20)-ABS(E26)</f>
        <v>0</v>
      </c>
      <c r="F14" s="361">
        <f>ABS(F15)-ABS(F20)-ABS(F26)</f>
        <v>0</v>
      </c>
    </row>
    <row r="15" spans="2:6" ht="31.5" customHeight="1" x14ac:dyDescent="0.25">
      <c r="B15" s="358" t="s">
        <v>232</v>
      </c>
      <c r="C15" s="359" t="s">
        <v>233</v>
      </c>
      <c r="D15" s="360">
        <f>D17-ABS(D19)</f>
        <v>0</v>
      </c>
      <c r="E15" s="360">
        <f>E17-ABS(E19)</f>
        <v>0</v>
      </c>
      <c r="F15" s="361">
        <f>F17-ABS(F19)</f>
        <v>0</v>
      </c>
    </row>
    <row r="16" spans="2:6" ht="33.75" customHeight="1" x14ac:dyDescent="0.25">
      <c r="B16" s="362" t="s">
        <v>234</v>
      </c>
      <c r="C16" s="363" t="s">
        <v>235</v>
      </c>
      <c r="D16" s="364">
        <f>D17</f>
        <v>0</v>
      </c>
      <c r="E16" s="364">
        <f>E17</f>
        <v>0</v>
      </c>
      <c r="F16" s="365">
        <f>F17</f>
        <v>0</v>
      </c>
    </row>
    <row r="17" spans="2:6" ht="48" customHeight="1" x14ac:dyDescent="0.25">
      <c r="B17" s="362" t="s">
        <v>236</v>
      </c>
      <c r="C17" s="363" t="s">
        <v>237</v>
      </c>
      <c r="D17" s="364"/>
      <c r="E17" s="366"/>
      <c r="F17" s="367"/>
    </row>
    <row r="18" spans="2:6" ht="35.25" customHeight="1" x14ac:dyDescent="0.25">
      <c r="B18" s="362" t="s">
        <v>238</v>
      </c>
      <c r="C18" s="363" t="s">
        <v>239</v>
      </c>
      <c r="D18" s="364">
        <f>D19</f>
        <v>0</v>
      </c>
      <c r="E18" s="364">
        <f>E19</f>
        <v>0</v>
      </c>
      <c r="F18" s="365">
        <f>F19</f>
        <v>0</v>
      </c>
    </row>
    <row r="19" spans="2:6" ht="46.5" customHeight="1" x14ac:dyDescent="0.25">
      <c r="B19" s="362" t="s">
        <v>240</v>
      </c>
      <c r="C19" s="363" t="s">
        <v>241</v>
      </c>
      <c r="D19" s="364"/>
      <c r="E19" s="366"/>
      <c r="F19" s="367"/>
    </row>
    <row r="20" spans="2:6" ht="33.75" customHeight="1" x14ac:dyDescent="0.25">
      <c r="B20" s="358" t="s">
        <v>242</v>
      </c>
      <c r="C20" s="359" t="s">
        <v>243</v>
      </c>
      <c r="D20" s="360">
        <f>D23-ABS(D25)</f>
        <v>0</v>
      </c>
      <c r="E20" s="368"/>
      <c r="F20" s="369"/>
    </row>
    <row r="21" spans="2:6" ht="45" customHeight="1" x14ac:dyDescent="0.25">
      <c r="B21" s="362" t="s">
        <v>244</v>
      </c>
      <c r="C21" s="363" t="s">
        <v>245</v>
      </c>
      <c r="D21" s="370">
        <f>D22-ABS(D24)</f>
        <v>0</v>
      </c>
      <c r="E21" s="370">
        <f>E22-ABS(E24)</f>
        <v>0</v>
      </c>
      <c r="F21" s="371">
        <f>F22-ABS(F24)</f>
        <v>0</v>
      </c>
    </row>
    <row r="22" spans="2:6" ht="45" customHeight="1" x14ac:dyDescent="0.25">
      <c r="B22" s="362" t="s">
        <v>246</v>
      </c>
      <c r="C22" s="363" t="s">
        <v>247</v>
      </c>
      <c r="D22" s="364">
        <f>D23</f>
        <v>0</v>
      </c>
      <c r="E22" s="364">
        <f>E23</f>
        <v>0</v>
      </c>
      <c r="F22" s="365">
        <f>F23</f>
        <v>0</v>
      </c>
    </row>
    <row r="23" spans="2:6" ht="50.25" customHeight="1" x14ac:dyDescent="0.25">
      <c r="B23" s="362" t="s">
        <v>248</v>
      </c>
      <c r="C23" s="363" t="s">
        <v>249</v>
      </c>
      <c r="D23" s="364"/>
      <c r="E23" s="366"/>
      <c r="F23" s="367"/>
    </row>
    <row r="24" spans="2:6" ht="49.5" customHeight="1" x14ac:dyDescent="0.25">
      <c r="B24" s="362" t="s">
        <v>250</v>
      </c>
      <c r="C24" s="363" t="s">
        <v>251</v>
      </c>
      <c r="D24" s="364">
        <f>D25</f>
        <v>0</v>
      </c>
      <c r="E24" s="364">
        <f>E25</f>
        <v>0</v>
      </c>
      <c r="F24" s="365">
        <f>F25</f>
        <v>0</v>
      </c>
    </row>
    <row r="25" spans="2:6" ht="48.75" customHeight="1" x14ac:dyDescent="0.25">
      <c r="B25" s="362" t="s">
        <v>252</v>
      </c>
      <c r="C25" s="363" t="s">
        <v>254</v>
      </c>
      <c r="D25" s="364"/>
      <c r="E25" s="366"/>
      <c r="F25" s="367"/>
    </row>
    <row r="26" spans="2:6" ht="30.75" customHeight="1" x14ac:dyDescent="0.25">
      <c r="B26" s="358" t="s">
        <v>255</v>
      </c>
      <c r="C26" s="359" t="s">
        <v>256</v>
      </c>
      <c r="D26" s="360">
        <f>ABS(D28)-ABS(D30)</f>
        <v>0</v>
      </c>
      <c r="E26" s="360">
        <f>ABS(E28)-E30</f>
        <v>0</v>
      </c>
      <c r="F26" s="361">
        <f>ABS(F28)-F30</f>
        <v>0</v>
      </c>
    </row>
    <row r="27" spans="2:6" ht="31.5" customHeight="1" x14ac:dyDescent="0.25">
      <c r="B27" s="362" t="s">
        <v>257</v>
      </c>
      <c r="C27" s="363" t="s">
        <v>258</v>
      </c>
      <c r="D27" s="364">
        <f>D28</f>
        <v>0</v>
      </c>
      <c r="E27" s="364">
        <f>E28</f>
        <v>0</v>
      </c>
      <c r="F27" s="365">
        <f>F28</f>
        <v>0</v>
      </c>
    </row>
    <row r="28" spans="2:6" ht="94.5" customHeight="1" x14ac:dyDescent="0.25">
      <c r="B28" s="362" t="s">
        <v>259</v>
      </c>
      <c r="C28" s="363" t="s">
        <v>260</v>
      </c>
      <c r="D28" s="364"/>
      <c r="E28" s="366"/>
      <c r="F28" s="367"/>
    </row>
    <row r="29" spans="2:6" ht="46.8" customHeight="1" x14ac:dyDescent="0.25">
      <c r="B29" s="362" t="s">
        <v>261</v>
      </c>
      <c r="C29" s="363" t="s">
        <v>262</v>
      </c>
      <c r="D29" s="364">
        <f>D30</f>
        <v>0</v>
      </c>
      <c r="E29" s="364">
        <f>E30</f>
        <v>0</v>
      </c>
      <c r="F29" s="365">
        <f>F30</f>
        <v>0</v>
      </c>
    </row>
    <row r="30" spans="2:6" ht="51" customHeight="1" x14ac:dyDescent="0.25">
      <c r="B30" s="362" t="s">
        <v>263</v>
      </c>
      <c r="C30" s="363" t="s">
        <v>264</v>
      </c>
      <c r="D30" s="364"/>
      <c r="E30" s="366"/>
      <c r="F30" s="367"/>
    </row>
    <row r="31" spans="2:6" ht="27" customHeight="1" x14ac:dyDescent="0.25">
      <c r="B31" s="358" t="s">
        <v>230</v>
      </c>
      <c r="C31" s="359" t="s">
        <v>265</v>
      </c>
      <c r="D31" s="408">
        <f>D36-ABS(D32)</f>
        <v>824425.13000000082</v>
      </c>
      <c r="E31" s="360">
        <f>E36-ABS(E32)</f>
        <v>0</v>
      </c>
      <c r="F31" s="361">
        <f>F36-ABS(F32)</f>
        <v>0</v>
      </c>
    </row>
    <row r="32" spans="2:6" ht="36.75" customHeight="1" x14ac:dyDescent="0.25">
      <c r="B32" s="362" t="s">
        <v>266</v>
      </c>
      <c r="C32" s="363" t="s">
        <v>267</v>
      </c>
      <c r="D32" s="406">
        <f t="shared" ref="D32:F34" si="0">D33</f>
        <v>-9871933.7899999991</v>
      </c>
      <c r="E32" s="406">
        <f t="shared" si="0"/>
        <v>-5862418.4699999997</v>
      </c>
      <c r="F32" s="407">
        <f t="shared" si="0"/>
        <v>-7893236.4100000001</v>
      </c>
    </row>
    <row r="33" spans="2:6" ht="27" customHeight="1" x14ac:dyDescent="0.25">
      <c r="B33" s="362" t="s">
        <v>268</v>
      </c>
      <c r="C33" s="363" t="s">
        <v>269</v>
      </c>
      <c r="D33" s="406">
        <f t="shared" si="0"/>
        <v>-9871933.7899999991</v>
      </c>
      <c r="E33" s="406">
        <f t="shared" si="0"/>
        <v>-5862418.4699999997</v>
      </c>
      <c r="F33" s="407">
        <f t="shared" si="0"/>
        <v>-7893236.4100000001</v>
      </c>
    </row>
    <row r="34" spans="2:6" ht="33" customHeight="1" x14ac:dyDescent="0.25">
      <c r="B34" s="362" t="s">
        <v>270</v>
      </c>
      <c r="C34" s="363" t="s">
        <v>271</v>
      </c>
      <c r="D34" s="406">
        <f t="shared" si="0"/>
        <v>-9871933.7899999991</v>
      </c>
      <c r="E34" s="406">
        <f t="shared" si="0"/>
        <v>-5862418.4699999997</v>
      </c>
      <c r="F34" s="407">
        <f t="shared" si="0"/>
        <v>-7893236.4100000001</v>
      </c>
    </row>
    <row r="35" spans="2:6" ht="35.25" customHeight="1" x14ac:dyDescent="0.25">
      <c r="B35" s="362" t="s">
        <v>272</v>
      </c>
      <c r="C35" s="363" t="s">
        <v>273</v>
      </c>
      <c r="D35" s="406">
        <v>-9871933.7899999991</v>
      </c>
      <c r="E35" s="406">
        <v>-5862418.4699999997</v>
      </c>
      <c r="F35" s="406">
        <v>-7893236.4100000001</v>
      </c>
    </row>
    <row r="36" spans="2:6" ht="27" customHeight="1" x14ac:dyDescent="0.25">
      <c r="B36" s="362" t="s">
        <v>274</v>
      </c>
      <c r="C36" s="363" t="s">
        <v>275</v>
      </c>
      <c r="D36" s="406">
        <f t="shared" ref="D36:F38" si="1">D37</f>
        <v>10696358.92</v>
      </c>
      <c r="E36" s="406">
        <f t="shared" si="1"/>
        <v>5862418.4699999997</v>
      </c>
      <c r="F36" s="407">
        <f t="shared" si="1"/>
        <v>7893236.4100000001</v>
      </c>
    </row>
    <row r="37" spans="2:6" ht="27" customHeight="1" x14ac:dyDescent="0.25">
      <c r="B37" s="362" t="s">
        <v>276</v>
      </c>
      <c r="C37" s="363" t="s">
        <v>277</v>
      </c>
      <c r="D37" s="406">
        <f t="shared" si="1"/>
        <v>10696358.92</v>
      </c>
      <c r="E37" s="406">
        <f t="shared" si="1"/>
        <v>5862418.4699999997</v>
      </c>
      <c r="F37" s="407">
        <f t="shared" si="1"/>
        <v>7893236.4100000001</v>
      </c>
    </row>
    <row r="38" spans="2:6" ht="34.5" customHeight="1" x14ac:dyDescent="0.25">
      <c r="B38" s="362" t="s">
        <v>278</v>
      </c>
      <c r="C38" s="363" t="s">
        <v>279</v>
      </c>
      <c r="D38" s="406">
        <f t="shared" si="1"/>
        <v>10696358.92</v>
      </c>
      <c r="E38" s="406">
        <f t="shared" si="1"/>
        <v>5862418.4699999997</v>
      </c>
      <c r="F38" s="407">
        <f t="shared" si="1"/>
        <v>7893236.4100000001</v>
      </c>
    </row>
    <row r="39" spans="2:6" ht="31.5" customHeight="1" thickBot="1" x14ac:dyDescent="0.3">
      <c r="B39" s="372" t="s">
        <v>280</v>
      </c>
      <c r="C39" s="373" t="s">
        <v>281</v>
      </c>
      <c r="D39" s="404">
        <v>10696358.92</v>
      </c>
      <c r="E39" s="404">
        <v>5862418.4699999997</v>
      </c>
      <c r="F39" s="405">
        <v>7893236.4100000001</v>
      </c>
    </row>
  </sheetData>
  <mergeCells count="8">
    <mergeCell ref="D3:F3"/>
    <mergeCell ref="B7:F7"/>
    <mergeCell ref="B8:F8"/>
    <mergeCell ref="B9:F9"/>
    <mergeCell ref="D1:F1"/>
    <mergeCell ref="D2:F2"/>
    <mergeCell ref="D4:F4"/>
    <mergeCell ref="D5:F5"/>
  </mergeCells>
  <phoneticPr fontId="0" type="noConversion"/>
  <pageMargins left="0.19685039370078741" right="0.19685039370078741" top="0.23622047244094491" bottom="0.19" header="0.15748031496062992" footer="0.19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1"/>
  <sheetViews>
    <sheetView showGridLines="0" topLeftCell="A70" zoomScaleSheetLayoutView="100" workbookViewId="0">
      <selection activeCell="Z139" sqref="Z139"/>
    </sheetView>
  </sheetViews>
  <sheetFormatPr defaultColWidth="9.109375" defaultRowHeight="13.2" x14ac:dyDescent="0.25"/>
  <cols>
    <col min="1" max="1" width="0.5546875" style="1" customWidth="1"/>
    <col min="2" max="12" width="0" style="1" hidden="1" customWidth="1"/>
    <col min="13" max="13" width="50" style="1" customWidth="1"/>
    <col min="14" max="14" width="6.6640625" style="1" customWidth="1"/>
    <col min="15" max="15" width="5.44140625" style="1" customWidth="1"/>
    <col min="16" max="16" width="5.33203125" style="1" customWidth="1"/>
    <col min="17" max="17" width="0" style="1" hidden="1" customWidth="1"/>
    <col min="18" max="18" width="3.33203125" style="1" customWidth="1"/>
    <col min="19" max="19" width="2.5546875" style="1" customWidth="1"/>
    <col min="20" max="20" width="3.33203125" style="1" customWidth="1"/>
    <col min="21" max="21" width="6.88671875" style="1" customWidth="1"/>
    <col min="22" max="22" width="7.44140625" style="1" customWidth="1"/>
    <col min="23" max="23" width="0" style="1" hidden="1" customWidth="1"/>
    <col min="24" max="24" width="15.5546875" style="1" customWidth="1"/>
    <col min="25" max="25" width="14" style="1" customWidth="1"/>
    <col min="26" max="26" width="13.44140625" style="1" customWidth="1"/>
    <col min="27" max="27" width="0" style="1" hidden="1" customWidth="1"/>
    <col min="28" max="28" width="1.109375" style="1" customWidth="1"/>
    <col min="29" max="16384" width="9.109375" style="1"/>
  </cols>
  <sheetData>
    <row r="1" spans="1:28" ht="12.75" customHeight="1" x14ac:dyDescent="0.2">
      <c r="A1" s="76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4"/>
      <c r="Z1" s="2"/>
      <c r="AA1" s="2"/>
      <c r="AB1" s="2"/>
    </row>
    <row r="2" spans="1:28" ht="12.75" customHeight="1" thickBot="1" x14ac:dyDescent="0.35">
      <c r="A2" s="76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7" t="s">
        <v>206</v>
      </c>
      <c r="W2" s="75"/>
      <c r="X2" s="2"/>
      <c r="Y2" s="74"/>
      <c r="Z2" s="2"/>
      <c r="AA2" s="2"/>
      <c r="AB2" s="2"/>
    </row>
    <row r="3" spans="1:28" ht="12.75" customHeight="1" x14ac:dyDescent="0.3">
      <c r="A3" s="76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374" t="s">
        <v>282</v>
      </c>
      <c r="N3" s="375"/>
      <c r="O3" s="376"/>
      <c r="P3" s="75"/>
      <c r="Q3" s="75"/>
      <c r="R3" s="75"/>
      <c r="S3" s="75"/>
      <c r="T3" s="75"/>
      <c r="U3" s="75"/>
      <c r="V3" s="77" t="s">
        <v>205</v>
      </c>
      <c r="W3" s="75"/>
      <c r="X3" s="2"/>
      <c r="Y3" s="74"/>
      <c r="Z3" s="2"/>
      <c r="AA3" s="2"/>
      <c r="AB3" s="2"/>
    </row>
    <row r="4" spans="1:28" ht="12.75" customHeight="1" thickBot="1" x14ac:dyDescent="0.35">
      <c r="A4" s="76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377" t="s">
        <v>283</v>
      </c>
      <c r="N4" s="378"/>
      <c r="O4" s="379"/>
      <c r="P4" s="75"/>
      <c r="Q4" s="75"/>
      <c r="R4" s="75"/>
      <c r="S4" s="75"/>
      <c r="T4" s="75"/>
      <c r="U4" s="75"/>
      <c r="V4" s="77" t="s">
        <v>204</v>
      </c>
      <c r="W4" s="75"/>
      <c r="X4" s="2"/>
      <c r="Y4" s="74"/>
      <c r="Z4" s="2"/>
      <c r="AA4" s="2"/>
      <c r="AB4" s="2"/>
    </row>
    <row r="5" spans="1:28" ht="12.75" customHeight="1" x14ac:dyDescent="0.3">
      <c r="A5" s="76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3"/>
      <c r="O5" s="3"/>
      <c r="P5" s="2"/>
      <c r="Q5" s="78"/>
      <c r="R5" s="80"/>
      <c r="S5" s="78"/>
      <c r="T5" s="78"/>
      <c r="U5" s="78"/>
      <c r="V5" s="77" t="s">
        <v>284</v>
      </c>
      <c r="W5" s="79"/>
      <c r="X5" s="2"/>
      <c r="Y5" s="78"/>
      <c r="Z5" s="72"/>
      <c r="AA5" s="2"/>
      <c r="AB5" s="2"/>
    </row>
    <row r="6" spans="1:28" ht="12.75" customHeight="1" x14ac:dyDescent="0.3">
      <c r="A6" s="76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7" t="s">
        <v>292</v>
      </c>
      <c r="W6" s="75"/>
      <c r="X6" s="2"/>
      <c r="Y6" s="74"/>
      <c r="Z6" s="2"/>
      <c r="AA6" s="2"/>
      <c r="AB6" s="2"/>
    </row>
    <row r="7" spans="1:28" ht="12.75" customHeight="1" x14ac:dyDescent="0.2">
      <c r="A7" s="76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4"/>
      <c r="Z7" s="2"/>
      <c r="AA7" s="2"/>
      <c r="AB7" s="2"/>
    </row>
    <row r="8" spans="1:28" ht="12.75" customHeight="1" x14ac:dyDescent="0.2">
      <c r="A8" s="69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2"/>
      <c r="AB8" s="2"/>
    </row>
    <row r="9" spans="1:28" ht="12.75" customHeight="1" x14ac:dyDescent="0.3">
      <c r="A9" s="73" t="s">
        <v>202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2"/>
      <c r="AB9" s="2"/>
    </row>
    <row r="10" spans="1:28" ht="12.75" customHeight="1" x14ac:dyDescent="0.3">
      <c r="A10" s="73" t="s">
        <v>207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 t="s">
        <v>0</v>
      </c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2"/>
      <c r="AB10" s="2"/>
    </row>
    <row r="11" spans="1:28" ht="12.75" customHeight="1" x14ac:dyDescent="0.2">
      <c r="A11" s="71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2"/>
      <c r="AB11" s="2"/>
    </row>
    <row r="12" spans="1:28" ht="12.75" customHeight="1" thickBot="1" x14ac:dyDescent="0.3">
      <c r="A12" s="69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6"/>
      <c r="Z12" s="7" t="s">
        <v>201</v>
      </c>
      <c r="AA12" s="2"/>
      <c r="AB12" s="2"/>
    </row>
    <row r="13" spans="1:28" ht="45.75" customHeight="1" thickBot="1" x14ac:dyDescent="0.3">
      <c r="A13" s="6"/>
      <c r="B13" s="65"/>
      <c r="C13" s="65"/>
      <c r="D13" s="65"/>
      <c r="E13" s="65"/>
      <c r="F13" s="65"/>
      <c r="G13" s="65"/>
      <c r="H13" s="65"/>
      <c r="I13" s="65"/>
      <c r="J13" s="65"/>
      <c r="K13" s="64"/>
      <c r="L13" s="63"/>
      <c r="M13" s="59" t="s">
        <v>200</v>
      </c>
      <c r="N13" s="61" t="s">
        <v>199</v>
      </c>
      <c r="O13" s="60" t="s">
        <v>198</v>
      </c>
      <c r="P13" s="60" t="s">
        <v>197</v>
      </c>
      <c r="Q13" s="62" t="s">
        <v>196</v>
      </c>
      <c r="R13" s="436" t="s">
        <v>195</v>
      </c>
      <c r="S13" s="436"/>
      <c r="T13" s="436"/>
      <c r="U13" s="436"/>
      <c r="V13" s="61" t="s">
        <v>194</v>
      </c>
      <c r="W13" s="60" t="s">
        <v>193</v>
      </c>
      <c r="X13" s="60" t="s">
        <v>208</v>
      </c>
      <c r="Y13" s="59" t="s">
        <v>253</v>
      </c>
      <c r="Z13" s="58" t="s">
        <v>290</v>
      </c>
      <c r="AA13" s="57"/>
      <c r="AB13" s="2"/>
    </row>
    <row r="14" spans="1:28" ht="13.5" customHeight="1" thickBot="1" x14ac:dyDescent="0.25">
      <c r="A14" s="48"/>
      <c r="B14" s="56"/>
      <c r="C14" s="55"/>
      <c r="D14" s="54"/>
      <c r="E14" s="53"/>
      <c r="F14" s="53"/>
      <c r="G14" s="53"/>
      <c r="H14" s="53"/>
      <c r="I14" s="53"/>
      <c r="J14" s="53"/>
      <c r="K14" s="53"/>
      <c r="L14" s="52"/>
      <c r="M14" s="49">
        <v>1</v>
      </c>
      <c r="N14" s="49">
        <v>2</v>
      </c>
      <c r="O14" s="49">
        <v>3</v>
      </c>
      <c r="P14" s="49">
        <v>4</v>
      </c>
      <c r="Q14" s="51">
        <v>5</v>
      </c>
      <c r="R14" s="437">
        <v>5</v>
      </c>
      <c r="S14" s="437"/>
      <c r="T14" s="437"/>
      <c r="U14" s="437"/>
      <c r="V14" s="50">
        <v>6</v>
      </c>
      <c r="W14" s="49">
        <v>7</v>
      </c>
      <c r="X14" s="49">
        <v>7</v>
      </c>
      <c r="Y14" s="49">
        <v>8</v>
      </c>
      <c r="Z14" s="49">
        <v>9</v>
      </c>
      <c r="AA14" s="48"/>
      <c r="AB14" s="2"/>
    </row>
    <row r="15" spans="1:28" ht="43.5" customHeight="1" x14ac:dyDescent="0.25">
      <c r="A15" s="20"/>
      <c r="B15" s="19"/>
      <c r="C15" s="438" t="s">
        <v>285</v>
      </c>
      <c r="D15" s="439"/>
      <c r="E15" s="439"/>
      <c r="F15" s="439"/>
      <c r="G15" s="439"/>
      <c r="H15" s="439"/>
      <c r="I15" s="439"/>
      <c r="J15" s="439"/>
      <c r="K15" s="439"/>
      <c r="L15" s="439"/>
      <c r="M15" s="440"/>
      <c r="N15" s="101">
        <v>37</v>
      </c>
      <c r="O15" s="102" t="s">
        <v>6</v>
      </c>
      <c r="P15" s="103" t="s">
        <v>6</v>
      </c>
      <c r="Q15" s="104" t="s">
        <v>6</v>
      </c>
      <c r="R15" s="105" t="s">
        <v>6</v>
      </c>
      <c r="S15" s="106" t="s">
        <v>6</v>
      </c>
      <c r="T15" s="105" t="s">
        <v>6</v>
      </c>
      <c r="U15" s="107" t="s">
        <v>6</v>
      </c>
      <c r="V15" s="249"/>
      <c r="W15" s="250"/>
      <c r="X15" s="251"/>
      <c r="Y15" s="251"/>
      <c r="Z15" s="252"/>
      <c r="AA15" s="7"/>
      <c r="AB15" s="2"/>
    </row>
    <row r="16" spans="1:28" ht="23.25" customHeight="1" x14ac:dyDescent="0.25">
      <c r="A16" s="20"/>
      <c r="B16" s="19"/>
      <c r="C16" s="108"/>
      <c r="D16" s="421" t="s">
        <v>190</v>
      </c>
      <c r="E16" s="422"/>
      <c r="F16" s="422"/>
      <c r="G16" s="422"/>
      <c r="H16" s="422"/>
      <c r="I16" s="422"/>
      <c r="J16" s="422"/>
      <c r="K16" s="422"/>
      <c r="L16" s="422"/>
      <c r="M16" s="441"/>
      <c r="N16" s="47">
        <v>37</v>
      </c>
      <c r="O16" s="46">
        <v>1</v>
      </c>
      <c r="P16" s="45" t="s">
        <v>6</v>
      </c>
      <c r="Q16" s="11" t="s">
        <v>6</v>
      </c>
      <c r="R16" s="43" t="s">
        <v>6</v>
      </c>
      <c r="S16" s="44" t="s">
        <v>6</v>
      </c>
      <c r="T16" s="43" t="s">
        <v>6</v>
      </c>
      <c r="U16" s="42" t="s">
        <v>6</v>
      </c>
      <c r="V16" s="253"/>
      <c r="W16" s="254"/>
      <c r="X16" s="255">
        <f>X17+X21+X28+X31</f>
        <v>3405837</v>
      </c>
      <c r="Y16" s="255">
        <f>Y17+Y21+Y28+Y31</f>
        <v>3340837</v>
      </c>
      <c r="Z16" s="256">
        <f>Z17+Z21+Z28+Z31</f>
        <v>3340837</v>
      </c>
      <c r="AA16" s="7"/>
      <c r="AB16" s="2"/>
    </row>
    <row r="17" spans="1:28" ht="43.5" customHeight="1" x14ac:dyDescent="0.25">
      <c r="A17" s="20"/>
      <c r="B17" s="19"/>
      <c r="C17" s="109"/>
      <c r="D17" s="29"/>
      <c r="E17" s="429" t="s">
        <v>189</v>
      </c>
      <c r="F17" s="430"/>
      <c r="G17" s="430"/>
      <c r="H17" s="430"/>
      <c r="I17" s="430"/>
      <c r="J17" s="430"/>
      <c r="K17" s="430"/>
      <c r="L17" s="430"/>
      <c r="M17" s="431"/>
      <c r="N17" s="93">
        <v>37</v>
      </c>
      <c r="O17" s="94">
        <v>1</v>
      </c>
      <c r="P17" s="95">
        <v>2</v>
      </c>
      <c r="Q17" s="91" t="s">
        <v>6</v>
      </c>
      <c r="R17" s="96" t="s">
        <v>6</v>
      </c>
      <c r="S17" s="97" t="s">
        <v>6</v>
      </c>
      <c r="T17" s="96" t="s">
        <v>6</v>
      </c>
      <c r="U17" s="98" t="s">
        <v>6</v>
      </c>
      <c r="V17" s="257"/>
      <c r="W17" s="258"/>
      <c r="X17" s="259">
        <f t="shared" ref="X17:Z19" si="0">X18</f>
        <v>534000</v>
      </c>
      <c r="Y17" s="259">
        <f t="shared" si="0"/>
        <v>534000</v>
      </c>
      <c r="Z17" s="260">
        <f t="shared" si="0"/>
        <v>534000</v>
      </c>
      <c r="AA17" s="7"/>
      <c r="AB17" s="2"/>
    </row>
    <row r="18" spans="1:28" ht="29.25" customHeight="1" x14ac:dyDescent="0.25">
      <c r="A18" s="20"/>
      <c r="B18" s="19"/>
      <c r="C18" s="109"/>
      <c r="D18" s="18"/>
      <c r="E18" s="28"/>
      <c r="F18" s="418" t="s">
        <v>1</v>
      </c>
      <c r="G18" s="418"/>
      <c r="H18" s="418"/>
      <c r="I18" s="419"/>
      <c r="J18" s="419"/>
      <c r="K18" s="419"/>
      <c r="L18" s="419"/>
      <c r="M18" s="420"/>
      <c r="N18" s="27">
        <v>37</v>
      </c>
      <c r="O18" s="26">
        <v>1</v>
      </c>
      <c r="P18" s="25">
        <v>2</v>
      </c>
      <c r="Q18" s="11" t="s">
        <v>152</v>
      </c>
      <c r="R18" s="23">
        <v>86</v>
      </c>
      <c r="S18" s="24" t="s">
        <v>11</v>
      </c>
      <c r="T18" s="23" t="s">
        <v>10</v>
      </c>
      <c r="U18" s="22" t="s">
        <v>9</v>
      </c>
      <c r="V18" s="261"/>
      <c r="W18" s="254"/>
      <c r="X18" s="262">
        <f t="shared" si="0"/>
        <v>534000</v>
      </c>
      <c r="Y18" s="262">
        <f t="shared" si="0"/>
        <v>534000</v>
      </c>
      <c r="Z18" s="263">
        <f t="shared" si="0"/>
        <v>534000</v>
      </c>
      <c r="AA18" s="7"/>
      <c r="AB18" s="2"/>
    </row>
    <row r="19" spans="1:28" ht="29.25" customHeight="1" x14ac:dyDescent="0.25">
      <c r="A19" s="20"/>
      <c r="B19" s="19"/>
      <c r="C19" s="109"/>
      <c r="D19" s="18"/>
      <c r="E19" s="17"/>
      <c r="F19" s="15"/>
      <c r="G19" s="15"/>
      <c r="H19" s="15"/>
      <c r="I19" s="418" t="s">
        <v>188</v>
      </c>
      <c r="J19" s="419"/>
      <c r="K19" s="419"/>
      <c r="L19" s="419"/>
      <c r="M19" s="420"/>
      <c r="N19" s="27">
        <v>37</v>
      </c>
      <c r="O19" s="26">
        <v>1</v>
      </c>
      <c r="P19" s="25">
        <v>2</v>
      </c>
      <c r="Q19" s="11" t="s">
        <v>187</v>
      </c>
      <c r="R19" s="23">
        <v>86</v>
      </c>
      <c r="S19" s="24" t="s">
        <v>11</v>
      </c>
      <c r="T19" s="23">
        <v>1</v>
      </c>
      <c r="U19" s="22" t="s">
        <v>186</v>
      </c>
      <c r="V19" s="261"/>
      <c r="W19" s="254"/>
      <c r="X19" s="262">
        <f t="shared" si="0"/>
        <v>534000</v>
      </c>
      <c r="Y19" s="262">
        <f t="shared" si="0"/>
        <v>534000</v>
      </c>
      <c r="Z19" s="263">
        <f t="shared" si="0"/>
        <v>534000</v>
      </c>
      <c r="AA19" s="7"/>
      <c r="AB19" s="2"/>
    </row>
    <row r="20" spans="1:28" ht="29.25" customHeight="1" x14ac:dyDescent="0.25">
      <c r="A20" s="20"/>
      <c r="B20" s="19"/>
      <c r="C20" s="109"/>
      <c r="D20" s="18"/>
      <c r="E20" s="36"/>
      <c r="F20" s="35"/>
      <c r="G20" s="35"/>
      <c r="H20" s="35"/>
      <c r="I20" s="34"/>
      <c r="J20" s="427" t="s">
        <v>161</v>
      </c>
      <c r="K20" s="427"/>
      <c r="L20" s="427"/>
      <c r="M20" s="428"/>
      <c r="N20" s="14">
        <v>37</v>
      </c>
      <c r="O20" s="13">
        <v>1</v>
      </c>
      <c r="P20" s="12">
        <v>2</v>
      </c>
      <c r="Q20" s="11" t="s">
        <v>187</v>
      </c>
      <c r="R20" s="9">
        <v>86</v>
      </c>
      <c r="S20" s="10" t="s">
        <v>11</v>
      </c>
      <c r="T20" s="9">
        <v>1</v>
      </c>
      <c r="U20" s="8" t="s">
        <v>186</v>
      </c>
      <c r="V20" s="264" t="s">
        <v>160</v>
      </c>
      <c r="W20" s="254"/>
      <c r="X20" s="265">
        <v>534000</v>
      </c>
      <c r="Y20" s="265">
        <v>534000</v>
      </c>
      <c r="Z20" s="266">
        <v>534000</v>
      </c>
      <c r="AA20" s="7"/>
      <c r="AB20" s="2"/>
    </row>
    <row r="21" spans="1:28" ht="70.5" customHeight="1" x14ac:dyDescent="0.25">
      <c r="A21" s="20"/>
      <c r="B21" s="19"/>
      <c r="C21" s="109"/>
      <c r="D21" s="18"/>
      <c r="E21" s="429" t="s">
        <v>185</v>
      </c>
      <c r="F21" s="430"/>
      <c r="G21" s="430"/>
      <c r="H21" s="430"/>
      <c r="I21" s="430"/>
      <c r="J21" s="432"/>
      <c r="K21" s="432"/>
      <c r="L21" s="432"/>
      <c r="M21" s="433"/>
      <c r="N21" s="88">
        <v>37</v>
      </c>
      <c r="O21" s="89">
        <v>1</v>
      </c>
      <c r="P21" s="90">
        <v>4</v>
      </c>
      <c r="Q21" s="91" t="s">
        <v>6</v>
      </c>
      <c r="R21" s="110" t="s">
        <v>6</v>
      </c>
      <c r="S21" s="111" t="s">
        <v>6</v>
      </c>
      <c r="T21" s="110" t="s">
        <v>6</v>
      </c>
      <c r="U21" s="112" t="s">
        <v>6</v>
      </c>
      <c r="V21" s="267"/>
      <c r="W21" s="258"/>
      <c r="X21" s="268">
        <f t="shared" ref="X21:Z23" si="1">X22</f>
        <v>2574600</v>
      </c>
      <c r="Y21" s="268">
        <f t="shared" si="1"/>
        <v>2574600</v>
      </c>
      <c r="Z21" s="269">
        <f t="shared" si="1"/>
        <v>2574600</v>
      </c>
      <c r="AA21" s="7"/>
      <c r="AB21" s="2"/>
    </row>
    <row r="22" spans="1:28" ht="57.75" customHeight="1" x14ac:dyDescent="0.25">
      <c r="A22" s="20"/>
      <c r="B22" s="19"/>
      <c r="C22" s="109"/>
      <c r="D22" s="18"/>
      <c r="E22" s="28"/>
      <c r="F22" s="418" t="s">
        <v>286</v>
      </c>
      <c r="G22" s="418"/>
      <c r="H22" s="419"/>
      <c r="I22" s="419"/>
      <c r="J22" s="419"/>
      <c r="K22" s="419"/>
      <c r="L22" s="419"/>
      <c r="M22" s="420"/>
      <c r="N22" s="27">
        <v>37</v>
      </c>
      <c r="O22" s="26">
        <v>1</v>
      </c>
      <c r="P22" s="25">
        <v>4</v>
      </c>
      <c r="Q22" s="11" t="s">
        <v>165</v>
      </c>
      <c r="R22" s="23" t="s">
        <v>158</v>
      </c>
      <c r="S22" s="24" t="s">
        <v>11</v>
      </c>
      <c r="T22" s="23" t="s">
        <v>10</v>
      </c>
      <c r="U22" s="22" t="s">
        <v>9</v>
      </c>
      <c r="V22" s="261"/>
      <c r="W22" s="254"/>
      <c r="X22" s="262">
        <f t="shared" si="1"/>
        <v>2574600</v>
      </c>
      <c r="Y22" s="262">
        <f t="shared" si="1"/>
        <v>2574600</v>
      </c>
      <c r="Z22" s="263">
        <f t="shared" si="1"/>
        <v>2574600</v>
      </c>
      <c r="AA22" s="7"/>
      <c r="AB22" s="2"/>
    </row>
    <row r="23" spans="1:28" ht="29.25" customHeight="1" x14ac:dyDescent="0.25">
      <c r="A23" s="20"/>
      <c r="B23" s="19"/>
      <c r="C23" s="109"/>
      <c r="D23" s="18"/>
      <c r="E23" s="17"/>
      <c r="F23" s="15"/>
      <c r="G23" s="15"/>
      <c r="H23" s="418" t="s">
        <v>184</v>
      </c>
      <c r="I23" s="419"/>
      <c r="J23" s="419"/>
      <c r="K23" s="419"/>
      <c r="L23" s="419"/>
      <c r="M23" s="420"/>
      <c r="N23" s="27">
        <v>37</v>
      </c>
      <c r="O23" s="26">
        <v>1</v>
      </c>
      <c r="P23" s="25">
        <v>4</v>
      </c>
      <c r="Q23" s="11" t="s">
        <v>183</v>
      </c>
      <c r="R23" s="23" t="s">
        <v>158</v>
      </c>
      <c r="S23" s="24" t="s">
        <v>11</v>
      </c>
      <c r="T23" s="23" t="s">
        <v>14</v>
      </c>
      <c r="U23" s="22" t="s">
        <v>9</v>
      </c>
      <c r="V23" s="261"/>
      <c r="W23" s="254"/>
      <c r="X23" s="262">
        <f t="shared" si="1"/>
        <v>2574600</v>
      </c>
      <c r="Y23" s="262">
        <f t="shared" si="1"/>
        <v>2574600</v>
      </c>
      <c r="Z23" s="263">
        <f t="shared" si="1"/>
        <v>2574600</v>
      </c>
      <c r="AA23" s="7"/>
      <c r="AB23" s="2"/>
    </row>
    <row r="24" spans="1:28" ht="23.25" customHeight="1" x14ac:dyDescent="0.25">
      <c r="A24" s="20"/>
      <c r="B24" s="19"/>
      <c r="C24" s="109"/>
      <c r="D24" s="18"/>
      <c r="E24" s="17"/>
      <c r="F24" s="16"/>
      <c r="G24" s="16"/>
      <c r="H24" s="15"/>
      <c r="I24" s="418" t="s">
        <v>182</v>
      </c>
      <c r="J24" s="419"/>
      <c r="K24" s="419"/>
      <c r="L24" s="419"/>
      <c r="M24" s="420"/>
      <c r="N24" s="27">
        <v>37</v>
      </c>
      <c r="O24" s="26">
        <v>1</v>
      </c>
      <c r="P24" s="25">
        <v>4</v>
      </c>
      <c r="Q24" s="11" t="s">
        <v>181</v>
      </c>
      <c r="R24" s="23" t="s">
        <v>158</v>
      </c>
      <c r="S24" s="24" t="s">
        <v>11</v>
      </c>
      <c r="T24" s="23" t="s">
        <v>14</v>
      </c>
      <c r="U24" s="22" t="s">
        <v>180</v>
      </c>
      <c r="V24" s="261"/>
      <c r="W24" s="254"/>
      <c r="X24" s="262">
        <f>X26+X27+X25</f>
        <v>2574600</v>
      </c>
      <c r="Y24" s="262">
        <f t="shared" ref="Y24:Z24" si="2">Y26+Y27+Y25</f>
        <v>2574600</v>
      </c>
      <c r="Z24" s="262">
        <f t="shared" si="2"/>
        <v>2574600</v>
      </c>
      <c r="AA24" s="7"/>
      <c r="AB24" s="2"/>
    </row>
    <row r="25" spans="1:28" ht="25.95" customHeight="1" x14ac:dyDescent="0.25">
      <c r="A25" s="20"/>
      <c r="B25" s="19"/>
      <c r="C25" s="109"/>
      <c r="D25" s="18"/>
      <c r="E25" s="17"/>
      <c r="F25" s="16"/>
      <c r="G25" s="16"/>
      <c r="H25" s="15"/>
      <c r="I25" s="15"/>
      <c r="J25" s="122"/>
      <c r="K25" s="122"/>
      <c r="L25" s="122"/>
      <c r="M25" s="35" t="s">
        <v>293</v>
      </c>
      <c r="N25" s="27">
        <v>37</v>
      </c>
      <c r="O25" s="26">
        <v>1</v>
      </c>
      <c r="P25" s="25">
        <v>4</v>
      </c>
      <c r="Q25" s="11"/>
      <c r="R25" s="23" t="s">
        <v>158</v>
      </c>
      <c r="S25" s="24" t="s">
        <v>11</v>
      </c>
      <c r="T25" s="23" t="s">
        <v>14</v>
      </c>
      <c r="U25" s="22">
        <v>88888</v>
      </c>
      <c r="V25" s="270" t="s">
        <v>160</v>
      </c>
      <c r="W25" s="254"/>
      <c r="X25" s="262">
        <v>42000</v>
      </c>
      <c r="Y25" s="262">
        <v>42000</v>
      </c>
      <c r="Z25" s="263">
        <v>42000</v>
      </c>
      <c r="AA25" s="7"/>
      <c r="AB25" s="2"/>
    </row>
    <row r="26" spans="1:28" ht="29.25" customHeight="1" x14ac:dyDescent="0.25">
      <c r="A26" s="20"/>
      <c r="B26" s="19"/>
      <c r="C26" s="109"/>
      <c r="D26" s="18"/>
      <c r="E26" s="17"/>
      <c r="F26" s="16"/>
      <c r="G26" s="16"/>
      <c r="H26" s="16"/>
      <c r="I26" s="15"/>
      <c r="J26" s="434" t="s">
        <v>161</v>
      </c>
      <c r="K26" s="434"/>
      <c r="L26" s="434"/>
      <c r="M26" s="435"/>
      <c r="N26" s="27">
        <v>37</v>
      </c>
      <c r="O26" s="26">
        <v>1</v>
      </c>
      <c r="P26" s="25">
        <v>4</v>
      </c>
      <c r="Q26" s="11" t="s">
        <v>181</v>
      </c>
      <c r="R26" s="23" t="s">
        <v>158</v>
      </c>
      <c r="S26" s="24" t="s">
        <v>11</v>
      </c>
      <c r="T26" s="23" t="s">
        <v>14</v>
      </c>
      <c r="U26" s="22" t="s">
        <v>180</v>
      </c>
      <c r="V26" s="270" t="s">
        <v>160</v>
      </c>
      <c r="W26" s="254"/>
      <c r="X26" s="271">
        <v>1865000</v>
      </c>
      <c r="Y26" s="271">
        <v>1865000</v>
      </c>
      <c r="Z26" s="272">
        <v>1865000</v>
      </c>
      <c r="AA26" s="7"/>
      <c r="AB26" s="2"/>
    </row>
    <row r="27" spans="1:28" ht="43.5" customHeight="1" x14ac:dyDescent="0.25">
      <c r="A27" s="20"/>
      <c r="B27" s="19"/>
      <c r="C27" s="109"/>
      <c r="D27" s="18"/>
      <c r="E27" s="36"/>
      <c r="F27" s="35"/>
      <c r="G27" s="35"/>
      <c r="H27" s="35"/>
      <c r="I27" s="35"/>
      <c r="J27" s="427" t="s">
        <v>67</v>
      </c>
      <c r="K27" s="427"/>
      <c r="L27" s="427"/>
      <c r="M27" s="428"/>
      <c r="N27" s="14">
        <v>37</v>
      </c>
      <c r="O27" s="13">
        <v>1</v>
      </c>
      <c r="P27" s="12">
        <v>4</v>
      </c>
      <c r="Q27" s="11" t="s">
        <v>181</v>
      </c>
      <c r="R27" s="9" t="s">
        <v>158</v>
      </c>
      <c r="S27" s="10" t="s">
        <v>11</v>
      </c>
      <c r="T27" s="9" t="s">
        <v>14</v>
      </c>
      <c r="U27" s="8" t="s">
        <v>180</v>
      </c>
      <c r="V27" s="264" t="s">
        <v>62</v>
      </c>
      <c r="W27" s="254"/>
      <c r="X27" s="265">
        <v>667600</v>
      </c>
      <c r="Y27" s="265">
        <v>667600</v>
      </c>
      <c r="Z27" s="266">
        <v>667600</v>
      </c>
      <c r="AA27" s="7"/>
      <c r="AB27" s="2"/>
    </row>
    <row r="28" spans="1:28" s="401" customFormat="1" ht="43.5" customHeight="1" x14ac:dyDescent="0.25">
      <c r="A28" s="6"/>
      <c r="B28" s="391"/>
      <c r="C28" s="392"/>
      <c r="D28" s="18"/>
      <c r="E28" s="37"/>
      <c r="F28" s="393"/>
      <c r="G28" s="393"/>
      <c r="H28" s="393"/>
      <c r="I28" s="393"/>
      <c r="J28" s="394"/>
      <c r="K28" s="394"/>
      <c r="L28" s="394"/>
      <c r="M28" s="137" t="s">
        <v>2</v>
      </c>
      <c r="N28" s="383">
        <v>37</v>
      </c>
      <c r="O28" s="83">
        <v>1</v>
      </c>
      <c r="P28" s="82">
        <v>7</v>
      </c>
      <c r="Q28" s="395"/>
      <c r="R28" s="382"/>
      <c r="S28" s="396"/>
      <c r="T28" s="382"/>
      <c r="U28" s="397"/>
      <c r="V28" s="282"/>
      <c r="W28" s="398"/>
      <c r="X28" s="399">
        <f t="shared" ref="X28:Z29" si="3">X29</f>
        <v>65000</v>
      </c>
      <c r="Y28" s="399">
        <f t="shared" si="3"/>
        <v>0</v>
      </c>
      <c r="Z28" s="399">
        <f t="shared" si="3"/>
        <v>0</v>
      </c>
      <c r="AA28" s="400"/>
      <c r="AB28" s="75"/>
    </row>
    <row r="29" spans="1:28" ht="43.5" customHeight="1" x14ac:dyDescent="0.25">
      <c r="A29" s="20"/>
      <c r="B29" s="19"/>
      <c r="C29" s="109"/>
      <c r="D29" s="18"/>
      <c r="E29" s="36"/>
      <c r="F29" s="35"/>
      <c r="G29" s="35"/>
      <c r="H29" s="35"/>
      <c r="I29" s="35"/>
      <c r="J29" s="84"/>
      <c r="K29" s="84"/>
      <c r="L29" s="84"/>
      <c r="M29" s="381" t="s">
        <v>4</v>
      </c>
      <c r="N29" s="14">
        <v>37</v>
      </c>
      <c r="O29" s="13">
        <v>1</v>
      </c>
      <c r="P29" s="12">
        <v>7</v>
      </c>
      <c r="Q29" s="11"/>
      <c r="R29" s="9">
        <v>75</v>
      </c>
      <c r="S29" s="10">
        <v>0</v>
      </c>
      <c r="T29" s="9">
        <v>0</v>
      </c>
      <c r="U29" s="8">
        <v>90006</v>
      </c>
      <c r="V29" s="389"/>
      <c r="W29" s="254"/>
      <c r="X29" s="390">
        <f t="shared" si="3"/>
        <v>65000</v>
      </c>
      <c r="Y29" s="390">
        <f t="shared" si="3"/>
        <v>0</v>
      </c>
      <c r="Z29" s="390">
        <f t="shared" si="3"/>
        <v>0</v>
      </c>
      <c r="AA29" s="7"/>
      <c r="AB29" s="2"/>
    </row>
    <row r="30" spans="1:28" ht="43.5" customHeight="1" x14ac:dyDescent="0.25">
      <c r="A30" s="20"/>
      <c r="B30" s="19"/>
      <c r="C30" s="109"/>
      <c r="D30" s="18"/>
      <c r="E30" s="36"/>
      <c r="F30" s="35"/>
      <c r="G30" s="35"/>
      <c r="H30" s="35"/>
      <c r="I30" s="35"/>
      <c r="J30" s="84"/>
      <c r="K30" s="84"/>
      <c r="L30" s="84"/>
      <c r="M30" s="380" t="s">
        <v>3</v>
      </c>
      <c r="N30" s="127">
        <v>37</v>
      </c>
      <c r="O30" s="12">
        <v>1</v>
      </c>
      <c r="P30" s="12">
        <v>7</v>
      </c>
      <c r="Q30" s="386"/>
      <c r="R30" s="9">
        <v>75</v>
      </c>
      <c r="S30" s="10">
        <v>0</v>
      </c>
      <c r="T30" s="9">
        <v>0</v>
      </c>
      <c r="U30" s="8">
        <v>90006</v>
      </c>
      <c r="V30" s="264">
        <v>880</v>
      </c>
      <c r="W30" s="387"/>
      <c r="X30" s="388">
        <v>65000</v>
      </c>
      <c r="Y30" s="388">
        <v>0</v>
      </c>
      <c r="Z30" s="388">
        <v>0</v>
      </c>
      <c r="AA30" s="7"/>
      <c r="AB30" s="2"/>
    </row>
    <row r="31" spans="1:28" ht="23.25" customHeight="1" x14ac:dyDescent="0.25">
      <c r="A31" s="20"/>
      <c r="B31" s="19"/>
      <c r="C31" s="109"/>
      <c r="D31" s="18"/>
      <c r="E31" s="429" t="s">
        <v>179</v>
      </c>
      <c r="F31" s="430"/>
      <c r="G31" s="430"/>
      <c r="H31" s="430"/>
      <c r="I31" s="430"/>
      <c r="J31" s="432"/>
      <c r="K31" s="432"/>
      <c r="L31" s="432"/>
      <c r="M31" s="433"/>
      <c r="N31" s="88">
        <v>37</v>
      </c>
      <c r="O31" s="89">
        <v>1</v>
      </c>
      <c r="P31" s="90">
        <v>13</v>
      </c>
      <c r="Q31" s="384" t="s">
        <v>6</v>
      </c>
      <c r="R31" s="110" t="s">
        <v>6</v>
      </c>
      <c r="S31" s="111" t="s">
        <v>6</v>
      </c>
      <c r="T31" s="110" t="s">
        <v>6</v>
      </c>
      <c r="U31" s="112" t="s">
        <v>6</v>
      </c>
      <c r="V31" s="267"/>
      <c r="W31" s="385"/>
      <c r="X31" s="268">
        <f>X32</f>
        <v>232237</v>
      </c>
      <c r="Y31" s="268">
        <f>Y32</f>
        <v>232237</v>
      </c>
      <c r="Z31" s="269">
        <f>Z32</f>
        <v>232237</v>
      </c>
      <c r="AA31" s="7"/>
      <c r="AB31" s="2"/>
    </row>
    <row r="32" spans="1:28" ht="29.25" customHeight="1" x14ac:dyDescent="0.25">
      <c r="A32" s="20"/>
      <c r="B32" s="19"/>
      <c r="C32" s="109"/>
      <c r="D32" s="18"/>
      <c r="E32" s="28"/>
      <c r="F32" s="418" t="s">
        <v>153</v>
      </c>
      <c r="G32" s="418"/>
      <c r="H32" s="418"/>
      <c r="I32" s="419"/>
      <c r="J32" s="419"/>
      <c r="K32" s="419"/>
      <c r="L32" s="419"/>
      <c r="M32" s="420"/>
      <c r="N32" s="27">
        <v>37</v>
      </c>
      <c r="O32" s="26">
        <v>1</v>
      </c>
      <c r="P32" s="25">
        <v>13</v>
      </c>
      <c r="Q32" s="11" t="s">
        <v>152</v>
      </c>
      <c r="R32" s="23" t="s">
        <v>149</v>
      </c>
      <c r="S32" s="24" t="s">
        <v>11</v>
      </c>
      <c r="T32" s="23" t="s">
        <v>10</v>
      </c>
      <c r="U32" s="22" t="s">
        <v>9</v>
      </c>
      <c r="V32" s="261"/>
      <c r="W32" s="254"/>
      <c r="X32" s="262">
        <f>X33+X35</f>
        <v>232237</v>
      </c>
      <c r="Y32" s="262">
        <f>Y33+Y35</f>
        <v>232237</v>
      </c>
      <c r="Z32" s="263">
        <f>Z33+Z35</f>
        <v>232237</v>
      </c>
      <c r="AA32" s="7"/>
      <c r="AB32" s="2"/>
    </row>
    <row r="33" spans="1:28" ht="23.25" customHeight="1" x14ac:dyDescent="0.25">
      <c r="A33" s="20"/>
      <c r="B33" s="19"/>
      <c r="C33" s="109"/>
      <c r="D33" s="18"/>
      <c r="E33" s="17"/>
      <c r="F33" s="15"/>
      <c r="G33" s="15"/>
      <c r="H33" s="15"/>
      <c r="I33" s="418" t="s">
        <v>178</v>
      </c>
      <c r="J33" s="419"/>
      <c r="K33" s="419"/>
      <c r="L33" s="419"/>
      <c r="M33" s="420"/>
      <c r="N33" s="27">
        <v>37</v>
      </c>
      <c r="O33" s="26">
        <v>1</v>
      </c>
      <c r="P33" s="25">
        <v>13</v>
      </c>
      <c r="Q33" s="11" t="s">
        <v>177</v>
      </c>
      <c r="R33" s="23" t="s">
        <v>149</v>
      </c>
      <c r="S33" s="24" t="s">
        <v>11</v>
      </c>
      <c r="T33" s="23" t="s">
        <v>10</v>
      </c>
      <c r="U33" s="22" t="s">
        <v>176</v>
      </c>
      <c r="V33" s="261"/>
      <c r="W33" s="254"/>
      <c r="X33" s="262">
        <f>X34</f>
        <v>1500</v>
      </c>
      <c r="Y33" s="262">
        <f>Y34</f>
        <v>1500</v>
      </c>
      <c r="Z33" s="263">
        <f>Z34</f>
        <v>1500</v>
      </c>
      <c r="AA33" s="7"/>
      <c r="AB33" s="2"/>
    </row>
    <row r="34" spans="1:28" ht="23.25" customHeight="1" x14ac:dyDescent="0.25">
      <c r="A34" s="20"/>
      <c r="B34" s="19"/>
      <c r="C34" s="109"/>
      <c r="D34" s="18"/>
      <c r="E34" s="17"/>
      <c r="F34" s="16"/>
      <c r="G34" s="16"/>
      <c r="H34" s="16"/>
      <c r="I34" s="34"/>
      <c r="J34" s="427" t="s">
        <v>172</v>
      </c>
      <c r="K34" s="427"/>
      <c r="L34" s="427"/>
      <c r="M34" s="428"/>
      <c r="N34" s="14">
        <v>37</v>
      </c>
      <c r="O34" s="13">
        <v>1</v>
      </c>
      <c r="P34" s="12">
        <v>13</v>
      </c>
      <c r="Q34" s="11" t="s">
        <v>177</v>
      </c>
      <c r="R34" s="9" t="s">
        <v>149</v>
      </c>
      <c r="S34" s="10" t="s">
        <v>11</v>
      </c>
      <c r="T34" s="9" t="s">
        <v>10</v>
      </c>
      <c r="U34" s="8" t="s">
        <v>176</v>
      </c>
      <c r="V34" s="264" t="s">
        <v>169</v>
      </c>
      <c r="W34" s="254"/>
      <c r="X34" s="265">
        <v>1500</v>
      </c>
      <c r="Y34" s="265">
        <v>1500</v>
      </c>
      <c r="Z34" s="266">
        <v>1500</v>
      </c>
      <c r="AA34" s="7"/>
      <c r="AB34" s="2"/>
    </row>
    <row r="35" spans="1:28" ht="29.25" customHeight="1" x14ac:dyDescent="0.25">
      <c r="A35" s="20"/>
      <c r="B35" s="19"/>
      <c r="C35" s="109"/>
      <c r="D35" s="18"/>
      <c r="E35" s="17"/>
      <c r="F35" s="16"/>
      <c r="G35" s="16"/>
      <c r="H35" s="16"/>
      <c r="I35" s="418" t="s">
        <v>175</v>
      </c>
      <c r="J35" s="425"/>
      <c r="K35" s="425"/>
      <c r="L35" s="425"/>
      <c r="M35" s="426"/>
      <c r="N35" s="41">
        <v>37</v>
      </c>
      <c r="O35" s="40">
        <v>1</v>
      </c>
      <c r="P35" s="39">
        <v>13</v>
      </c>
      <c r="Q35" s="11" t="s">
        <v>171</v>
      </c>
      <c r="R35" s="113" t="s">
        <v>149</v>
      </c>
      <c r="S35" s="114" t="s">
        <v>11</v>
      </c>
      <c r="T35" s="113" t="s">
        <v>10</v>
      </c>
      <c r="U35" s="115" t="s">
        <v>170</v>
      </c>
      <c r="V35" s="273"/>
      <c r="W35" s="254"/>
      <c r="X35" s="274">
        <f>X36+X37+X38</f>
        <v>230737</v>
      </c>
      <c r="Y35" s="274">
        <f>Y36+Y37+Y38</f>
        <v>230737</v>
      </c>
      <c r="Z35" s="275">
        <f>Z36+Z37+Z38</f>
        <v>230737</v>
      </c>
      <c r="AA35" s="7"/>
      <c r="AB35" s="2"/>
    </row>
    <row r="36" spans="1:28" ht="43.5" customHeight="1" x14ac:dyDescent="0.25">
      <c r="A36" s="20"/>
      <c r="B36" s="19"/>
      <c r="C36" s="109"/>
      <c r="D36" s="18"/>
      <c r="E36" s="17"/>
      <c r="F36" s="16"/>
      <c r="G36" s="16"/>
      <c r="H36" s="16"/>
      <c r="I36" s="15"/>
      <c r="J36" s="434" t="s">
        <v>67</v>
      </c>
      <c r="K36" s="434"/>
      <c r="L36" s="434"/>
      <c r="M36" s="435"/>
      <c r="N36" s="27">
        <v>37</v>
      </c>
      <c r="O36" s="26">
        <v>1</v>
      </c>
      <c r="P36" s="25">
        <v>13</v>
      </c>
      <c r="Q36" s="11" t="s">
        <v>171</v>
      </c>
      <c r="R36" s="23" t="s">
        <v>149</v>
      </c>
      <c r="S36" s="24" t="s">
        <v>11</v>
      </c>
      <c r="T36" s="23" t="s">
        <v>10</v>
      </c>
      <c r="U36" s="22" t="s">
        <v>170</v>
      </c>
      <c r="V36" s="270" t="s">
        <v>62</v>
      </c>
      <c r="W36" s="254"/>
      <c r="X36" s="271">
        <v>150000</v>
      </c>
      <c r="Y36" s="271">
        <v>150000</v>
      </c>
      <c r="Z36" s="272">
        <v>150000</v>
      </c>
      <c r="AA36" s="7"/>
      <c r="AB36" s="2"/>
    </row>
    <row r="37" spans="1:28" ht="23.25" customHeight="1" x14ac:dyDescent="0.25">
      <c r="A37" s="20"/>
      <c r="B37" s="19"/>
      <c r="C37" s="109"/>
      <c r="D37" s="18"/>
      <c r="E37" s="17"/>
      <c r="F37" s="16"/>
      <c r="G37" s="16"/>
      <c r="H37" s="16"/>
      <c r="I37" s="16"/>
      <c r="J37" s="434" t="s">
        <v>174</v>
      </c>
      <c r="K37" s="434"/>
      <c r="L37" s="434"/>
      <c r="M37" s="435"/>
      <c r="N37" s="27">
        <v>37</v>
      </c>
      <c r="O37" s="26">
        <v>1</v>
      </c>
      <c r="P37" s="25">
        <v>13</v>
      </c>
      <c r="Q37" s="11" t="s">
        <v>171</v>
      </c>
      <c r="R37" s="23" t="s">
        <v>149</v>
      </c>
      <c r="S37" s="24" t="s">
        <v>11</v>
      </c>
      <c r="T37" s="23" t="s">
        <v>10</v>
      </c>
      <c r="U37" s="22" t="s">
        <v>170</v>
      </c>
      <c r="V37" s="270" t="s">
        <v>173</v>
      </c>
      <c r="W37" s="254"/>
      <c r="X37" s="271">
        <v>15537</v>
      </c>
      <c r="Y37" s="271">
        <v>15537</v>
      </c>
      <c r="Z37" s="272">
        <v>15537</v>
      </c>
      <c r="AA37" s="7"/>
      <c r="AB37" s="2"/>
    </row>
    <row r="38" spans="1:28" ht="23.25" customHeight="1" x14ac:dyDescent="0.25">
      <c r="A38" s="20"/>
      <c r="B38" s="19"/>
      <c r="C38" s="109"/>
      <c r="D38" s="37"/>
      <c r="E38" s="36"/>
      <c r="F38" s="35"/>
      <c r="G38" s="35"/>
      <c r="H38" s="35"/>
      <c r="I38" s="35"/>
      <c r="J38" s="427" t="s">
        <v>172</v>
      </c>
      <c r="K38" s="427"/>
      <c r="L38" s="427"/>
      <c r="M38" s="428"/>
      <c r="N38" s="14">
        <v>37</v>
      </c>
      <c r="O38" s="13">
        <v>1</v>
      </c>
      <c r="P38" s="12">
        <v>13</v>
      </c>
      <c r="Q38" s="11" t="s">
        <v>171</v>
      </c>
      <c r="R38" s="9">
        <v>86</v>
      </c>
      <c r="S38" s="10" t="s">
        <v>11</v>
      </c>
      <c r="T38" s="9">
        <v>7</v>
      </c>
      <c r="U38" s="8">
        <v>95555</v>
      </c>
      <c r="V38" s="264" t="s">
        <v>169</v>
      </c>
      <c r="W38" s="254"/>
      <c r="X38" s="265">
        <v>65200</v>
      </c>
      <c r="Y38" s="265">
        <v>65200</v>
      </c>
      <c r="Z38" s="266">
        <v>65200</v>
      </c>
      <c r="AA38" s="7"/>
      <c r="AB38" s="2"/>
    </row>
    <row r="39" spans="1:28" ht="23.25" customHeight="1" x14ac:dyDescent="0.25">
      <c r="A39" s="20"/>
      <c r="B39" s="19"/>
      <c r="C39" s="109"/>
      <c r="D39" s="421" t="s">
        <v>168</v>
      </c>
      <c r="E39" s="422"/>
      <c r="F39" s="422"/>
      <c r="G39" s="422"/>
      <c r="H39" s="422"/>
      <c r="I39" s="422"/>
      <c r="J39" s="423"/>
      <c r="K39" s="423"/>
      <c r="L39" s="423"/>
      <c r="M39" s="424"/>
      <c r="N39" s="33">
        <v>37</v>
      </c>
      <c r="O39" s="32">
        <v>2</v>
      </c>
      <c r="P39" s="31" t="s">
        <v>6</v>
      </c>
      <c r="Q39" s="11" t="s">
        <v>6</v>
      </c>
      <c r="R39" s="116" t="s">
        <v>6</v>
      </c>
      <c r="S39" s="117" t="s">
        <v>6</v>
      </c>
      <c r="T39" s="116" t="s">
        <v>6</v>
      </c>
      <c r="U39" s="118" t="s">
        <v>6</v>
      </c>
      <c r="V39" s="276"/>
      <c r="W39" s="254"/>
      <c r="X39" s="277">
        <f t="shared" ref="X39:Z42" si="4">X40</f>
        <v>89936</v>
      </c>
      <c r="Y39" s="277">
        <f t="shared" si="4"/>
        <v>89936</v>
      </c>
      <c r="Z39" s="278">
        <f t="shared" si="4"/>
        <v>89936</v>
      </c>
      <c r="AA39" s="7"/>
      <c r="AB39" s="2"/>
    </row>
    <row r="40" spans="1:28" ht="23.25" customHeight="1" x14ac:dyDescent="0.25">
      <c r="A40" s="20"/>
      <c r="B40" s="19"/>
      <c r="C40" s="109"/>
      <c r="D40" s="29"/>
      <c r="E40" s="429" t="s">
        <v>167</v>
      </c>
      <c r="F40" s="430"/>
      <c r="G40" s="430"/>
      <c r="H40" s="430"/>
      <c r="I40" s="430"/>
      <c r="J40" s="430"/>
      <c r="K40" s="430"/>
      <c r="L40" s="430"/>
      <c r="M40" s="431"/>
      <c r="N40" s="93">
        <v>37</v>
      </c>
      <c r="O40" s="94">
        <v>2</v>
      </c>
      <c r="P40" s="95">
        <v>3</v>
      </c>
      <c r="Q40" s="91" t="s">
        <v>6</v>
      </c>
      <c r="R40" s="96" t="s">
        <v>6</v>
      </c>
      <c r="S40" s="97" t="s">
        <v>6</v>
      </c>
      <c r="T40" s="96" t="s">
        <v>6</v>
      </c>
      <c r="U40" s="98" t="s">
        <v>6</v>
      </c>
      <c r="V40" s="257"/>
      <c r="W40" s="258"/>
      <c r="X40" s="259">
        <f t="shared" si="4"/>
        <v>89936</v>
      </c>
      <c r="Y40" s="259">
        <f t="shared" si="4"/>
        <v>89936</v>
      </c>
      <c r="Z40" s="260">
        <f t="shared" si="4"/>
        <v>89936</v>
      </c>
      <c r="AA40" s="7"/>
      <c r="AB40" s="2"/>
    </row>
    <row r="41" spans="1:28" ht="57.75" customHeight="1" x14ac:dyDescent="0.25">
      <c r="A41" s="20"/>
      <c r="B41" s="19"/>
      <c r="C41" s="109"/>
      <c r="D41" s="18"/>
      <c r="E41" s="28"/>
      <c r="F41" s="418" t="s">
        <v>287</v>
      </c>
      <c r="G41" s="418"/>
      <c r="H41" s="419"/>
      <c r="I41" s="419"/>
      <c r="J41" s="419"/>
      <c r="K41" s="419"/>
      <c r="L41" s="419"/>
      <c r="M41" s="420"/>
      <c r="N41" s="27">
        <v>37</v>
      </c>
      <c r="O41" s="26">
        <v>2</v>
      </c>
      <c r="P41" s="25">
        <v>3</v>
      </c>
      <c r="Q41" s="11" t="s">
        <v>165</v>
      </c>
      <c r="R41" s="23" t="s">
        <v>158</v>
      </c>
      <c r="S41" s="24" t="s">
        <v>11</v>
      </c>
      <c r="T41" s="23" t="s">
        <v>10</v>
      </c>
      <c r="U41" s="22" t="s">
        <v>9</v>
      </c>
      <c r="V41" s="261"/>
      <c r="W41" s="254"/>
      <c r="X41" s="262">
        <f t="shared" si="4"/>
        <v>89936</v>
      </c>
      <c r="Y41" s="262">
        <f t="shared" si="4"/>
        <v>89936</v>
      </c>
      <c r="Z41" s="263">
        <f t="shared" si="4"/>
        <v>89936</v>
      </c>
      <c r="AA41" s="7"/>
      <c r="AB41" s="2"/>
    </row>
    <row r="42" spans="1:28" ht="43.5" customHeight="1" x14ac:dyDescent="0.25">
      <c r="A42" s="20"/>
      <c r="B42" s="19"/>
      <c r="C42" s="109"/>
      <c r="D42" s="18"/>
      <c r="E42" s="17"/>
      <c r="F42" s="15"/>
      <c r="G42" s="15"/>
      <c r="H42" s="418" t="s">
        <v>164</v>
      </c>
      <c r="I42" s="419"/>
      <c r="J42" s="419"/>
      <c r="K42" s="419"/>
      <c r="L42" s="419"/>
      <c r="M42" s="420"/>
      <c r="N42" s="27">
        <v>37</v>
      </c>
      <c r="O42" s="26">
        <v>2</v>
      </c>
      <c r="P42" s="25">
        <v>3</v>
      </c>
      <c r="Q42" s="11" t="s">
        <v>163</v>
      </c>
      <c r="R42" s="23" t="s">
        <v>158</v>
      </c>
      <c r="S42" s="24" t="s">
        <v>11</v>
      </c>
      <c r="T42" s="23" t="s">
        <v>157</v>
      </c>
      <c r="U42" s="22" t="s">
        <v>9</v>
      </c>
      <c r="V42" s="261"/>
      <c r="W42" s="254"/>
      <c r="X42" s="262">
        <f t="shared" si="4"/>
        <v>89936</v>
      </c>
      <c r="Y42" s="262">
        <f t="shared" si="4"/>
        <v>89936</v>
      </c>
      <c r="Z42" s="263">
        <f t="shared" si="4"/>
        <v>89936</v>
      </c>
      <c r="AA42" s="7"/>
      <c r="AB42" s="2"/>
    </row>
    <row r="43" spans="1:28" ht="43.5" customHeight="1" x14ac:dyDescent="0.25">
      <c r="A43" s="20"/>
      <c r="B43" s="19"/>
      <c r="C43" s="109"/>
      <c r="D43" s="18"/>
      <c r="E43" s="17"/>
      <c r="F43" s="16"/>
      <c r="G43" s="16"/>
      <c r="H43" s="15"/>
      <c r="I43" s="418" t="s">
        <v>162</v>
      </c>
      <c r="J43" s="419"/>
      <c r="K43" s="419"/>
      <c r="L43" s="419"/>
      <c r="M43" s="420"/>
      <c r="N43" s="27">
        <v>37</v>
      </c>
      <c r="O43" s="26">
        <v>2</v>
      </c>
      <c r="P43" s="25">
        <v>3</v>
      </c>
      <c r="Q43" s="11" t="s">
        <v>159</v>
      </c>
      <c r="R43" s="23" t="s">
        <v>158</v>
      </c>
      <c r="S43" s="24" t="s">
        <v>11</v>
      </c>
      <c r="T43" s="23" t="s">
        <v>157</v>
      </c>
      <c r="U43" s="22" t="s">
        <v>156</v>
      </c>
      <c r="V43" s="261"/>
      <c r="W43" s="254"/>
      <c r="X43" s="262">
        <f>X45+X44</f>
        <v>89936</v>
      </c>
      <c r="Y43" s="262">
        <f>Y45+Y44</f>
        <v>89936</v>
      </c>
      <c r="Z43" s="263">
        <f>Z45+Z44</f>
        <v>89936</v>
      </c>
      <c r="AA43" s="7"/>
      <c r="AB43" s="2"/>
    </row>
    <row r="44" spans="1:28" ht="29.25" customHeight="1" x14ac:dyDescent="0.25">
      <c r="A44" s="20"/>
      <c r="B44" s="19"/>
      <c r="C44" s="109"/>
      <c r="D44" s="18"/>
      <c r="E44" s="17"/>
      <c r="F44" s="16"/>
      <c r="G44" s="16"/>
      <c r="H44" s="16"/>
      <c r="I44" s="15"/>
      <c r="J44" s="434" t="s">
        <v>161</v>
      </c>
      <c r="K44" s="434"/>
      <c r="L44" s="434"/>
      <c r="M44" s="435"/>
      <c r="N44" s="27">
        <v>37</v>
      </c>
      <c r="O44" s="26">
        <v>2</v>
      </c>
      <c r="P44" s="25">
        <v>3</v>
      </c>
      <c r="Q44" s="11" t="s">
        <v>159</v>
      </c>
      <c r="R44" s="23" t="s">
        <v>158</v>
      </c>
      <c r="S44" s="24" t="s">
        <v>11</v>
      </c>
      <c r="T44" s="23" t="s">
        <v>157</v>
      </c>
      <c r="U44" s="22" t="s">
        <v>156</v>
      </c>
      <c r="V44" s="270" t="s">
        <v>160</v>
      </c>
      <c r="W44" s="254"/>
      <c r="X44" s="271">
        <v>87936</v>
      </c>
      <c r="Y44" s="271">
        <v>87936</v>
      </c>
      <c r="Z44" s="272">
        <v>87936</v>
      </c>
      <c r="AA44" s="7"/>
      <c r="AB44" s="2"/>
    </row>
    <row r="45" spans="1:28" ht="43.5" customHeight="1" x14ac:dyDescent="0.25">
      <c r="A45" s="20"/>
      <c r="B45" s="19"/>
      <c r="C45" s="109"/>
      <c r="D45" s="37"/>
      <c r="E45" s="36"/>
      <c r="F45" s="35"/>
      <c r="G45" s="35"/>
      <c r="H45" s="35"/>
      <c r="I45" s="35"/>
      <c r="J45" s="427" t="s">
        <v>67</v>
      </c>
      <c r="K45" s="427"/>
      <c r="L45" s="427"/>
      <c r="M45" s="428"/>
      <c r="N45" s="14">
        <v>37</v>
      </c>
      <c r="O45" s="13">
        <v>2</v>
      </c>
      <c r="P45" s="12">
        <v>3</v>
      </c>
      <c r="Q45" s="11" t="s">
        <v>159</v>
      </c>
      <c r="R45" s="9" t="s">
        <v>158</v>
      </c>
      <c r="S45" s="10" t="s">
        <v>11</v>
      </c>
      <c r="T45" s="9" t="s">
        <v>157</v>
      </c>
      <c r="U45" s="8" t="s">
        <v>156</v>
      </c>
      <c r="V45" s="264" t="s">
        <v>62</v>
      </c>
      <c r="W45" s="254"/>
      <c r="X45" s="265">
        <v>2000</v>
      </c>
      <c r="Y45" s="265">
        <v>2000</v>
      </c>
      <c r="Z45" s="266">
        <v>2000</v>
      </c>
      <c r="AA45" s="7"/>
      <c r="AB45" s="2"/>
    </row>
    <row r="46" spans="1:28" ht="29.25" customHeight="1" x14ac:dyDescent="0.25">
      <c r="A46" s="20"/>
      <c r="B46" s="19"/>
      <c r="C46" s="109"/>
      <c r="D46" s="421" t="s">
        <v>155</v>
      </c>
      <c r="E46" s="422"/>
      <c r="F46" s="422"/>
      <c r="G46" s="422"/>
      <c r="H46" s="422"/>
      <c r="I46" s="422"/>
      <c r="J46" s="423"/>
      <c r="K46" s="423"/>
      <c r="L46" s="423"/>
      <c r="M46" s="424"/>
      <c r="N46" s="33">
        <v>37</v>
      </c>
      <c r="O46" s="32">
        <v>3</v>
      </c>
      <c r="P46" s="31" t="s">
        <v>6</v>
      </c>
      <c r="Q46" s="11" t="s">
        <v>6</v>
      </c>
      <c r="R46" s="116" t="s">
        <v>6</v>
      </c>
      <c r="S46" s="117" t="s">
        <v>6</v>
      </c>
      <c r="T46" s="116" t="s">
        <v>6</v>
      </c>
      <c r="U46" s="118" t="s">
        <v>6</v>
      </c>
      <c r="V46" s="276"/>
      <c r="W46" s="254"/>
      <c r="X46" s="277">
        <f>X47+X51+X57</f>
        <v>481500</v>
      </c>
      <c r="Y46" s="277">
        <f>Y47+Y51+Y57</f>
        <v>481500</v>
      </c>
      <c r="Z46" s="278">
        <f>Z47+Z51+Z57</f>
        <v>481500</v>
      </c>
      <c r="AA46" s="7"/>
      <c r="AB46" s="2"/>
    </row>
    <row r="47" spans="1:28" ht="23.25" customHeight="1" x14ac:dyDescent="0.25">
      <c r="A47" s="20"/>
      <c r="B47" s="19"/>
      <c r="C47" s="109"/>
      <c r="D47" s="29"/>
      <c r="E47" s="429" t="s">
        <v>154</v>
      </c>
      <c r="F47" s="430"/>
      <c r="G47" s="430"/>
      <c r="H47" s="430"/>
      <c r="I47" s="430"/>
      <c r="J47" s="430"/>
      <c r="K47" s="430"/>
      <c r="L47" s="430"/>
      <c r="M47" s="431"/>
      <c r="N47" s="93">
        <v>37</v>
      </c>
      <c r="O47" s="94">
        <v>3</v>
      </c>
      <c r="P47" s="95">
        <v>4</v>
      </c>
      <c r="Q47" s="91" t="s">
        <v>6</v>
      </c>
      <c r="R47" s="96" t="s">
        <v>6</v>
      </c>
      <c r="S47" s="97" t="s">
        <v>6</v>
      </c>
      <c r="T47" s="96" t="s">
        <v>6</v>
      </c>
      <c r="U47" s="98" t="s">
        <v>6</v>
      </c>
      <c r="V47" s="257"/>
      <c r="W47" s="258"/>
      <c r="X47" s="259">
        <f t="shared" ref="X47:Z49" si="5">X48</f>
        <v>0</v>
      </c>
      <c r="Y47" s="259">
        <f t="shared" si="5"/>
        <v>0</v>
      </c>
      <c r="Z47" s="260">
        <f t="shared" si="5"/>
        <v>0</v>
      </c>
      <c r="AA47" s="7"/>
      <c r="AB47" s="2"/>
    </row>
    <row r="48" spans="1:28" ht="23.4" customHeight="1" x14ac:dyDescent="0.25">
      <c r="A48" s="20"/>
      <c r="B48" s="19"/>
      <c r="C48" s="109"/>
      <c r="D48" s="18"/>
      <c r="E48" s="28"/>
      <c r="F48" s="418" t="s">
        <v>153</v>
      </c>
      <c r="G48" s="418"/>
      <c r="H48" s="418"/>
      <c r="I48" s="419"/>
      <c r="J48" s="419"/>
      <c r="K48" s="419"/>
      <c r="L48" s="419"/>
      <c r="M48" s="420"/>
      <c r="N48" s="27">
        <v>37</v>
      </c>
      <c r="O48" s="26">
        <v>3</v>
      </c>
      <c r="P48" s="25">
        <v>4</v>
      </c>
      <c r="Q48" s="11" t="s">
        <v>152</v>
      </c>
      <c r="R48" s="23" t="s">
        <v>149</v>
      </c>
      <c r="S48" s="24" t="s">
        <v>11</v>
      </c>
      <c r="T48" s="23" t="s">
        <v>10</v>
      </c>
      <c r="U48" s="22" t="s">
        <v>9</v>
      </c>
      <c r="V48" s="261"/>
      <c r="W48" s="254"/>
      <c r="X48" s="262">
        <f t="shared" si="5"/>
        <v>0</v>
      </c>
      <c r="Y48" s="262">
        <f t="shared" si="5"/>
        <v>0</v>
      </c>
      <c r="Z48" s="263">
        <f t="shared" si="5"/>
        <v>0</v>
      </c>
      <c r="AA48" s="7"/>
      <c r="AB48" s="2"/>
    </row>
    <row r="49" spans="1:28" ht="24" customHeight="1" x14ac:dyDescent="0.25">
      <c r="A49" s="20"/>
      <c r="B49" s="19"/>
      <c r="C49" s="109"/>
      <c r="D49" s="18"/>
      <c r="E49" s="17"/>
      <c r="F49" s="15"/>
      <c r="G49" s="15"/>
      <c r="H49" s="15"/>
      <c r="I49" s="418" t="s">
        <v>151</v>
      </c>
      <c r="J49" s="419"/>
      <c r="K49" s="419"/>
      <c r="L49" s="419"/>
      <c r="M49" s="420"/>
      <c r="N49" s="27">
        <v>37</v>
      </c>
      <c r="O49" s="26">
        <v>3</v>
      </c>
      <c r="P49" s="25">
        <v>4</v>
      </c>
      <c r="Q49" s="11" t="s">
        <v>150</v>
      </c>
      <c r="R49" s="23" t="s">
        <v>149</v>
      </c>
      <c r="S49" s="24" t="s">
        <v>11</v>
      </c>
      <c r="T49" s="23" t="s">
        <v>10</v>
      </c>
      <c r="U49" s="22" t="s">
        <v>148</v>
      </c>
      <c r="V49" s="261"/>
      <c r="W49" s="254"/>
      <c r="X49" s="262">
        <f t="shared" si="5"/>
        <v>0</v>
      </c>
      <c r="Y49" s="262">
        <f t="shared" si="5"/>
        <v>0</v>
      </c>
      <c r="Z49" s="263">
        <f t="shared" si="5"/>
        <v>0</v>
      </c>
      <c r="AA49" s="7"/>
      <c r="AB49" s="2"/>
    </row>
    <row r="50" spans="1:28" ht="23.4" customHeight="1" x14ac:dyDescent="0.25">
      <c r="A50" s="20"/>
      <c r="B50" s="19"/>
      <c r="C50" s="109"/>
      <c r="D50" s="18"/>
      <c r="E50" s="36"/>
      <c r="F50" s="35"/>
      <c r="G50" s="35"/>
      <c r="H50" s="35"/>
      <c r="I50" s="34"/>
      <c r="J50" s="427" t="s">
        <v>67</v>
      </c>
      <c r="K50" s="427"/>
      <c r="L50" s="427"/>
      <c r="M50" s="428"/>
      <c r="N50" s="14">
        <v>37</v>
      </c>
      <c r="O50" s="13">
        <v>3</v>
      </c>
      <c r="P50" s="12">
        <v>4</v>
      </c>
      <c r="Q50" s="11" t="s">
        <v>150</v>
      </c>
      <c r="R50" s="9" t="s">
        <v>149</v>
      </c>
      <c r="S50" s="10" t="s">
        <v>11</v>
      </c>
      <c r="T50" s="9" t="s">
        <v>10</v>
      </c>
      <c r="U50" s="8" t="s">
        <v>148</v>
      </c>
      <c r="V50" s="264" t="s">
        <v>62</v>
      </c>
      <c r="W50" s="254"/>
      <c r="X50" s="265">
        <v>0</v>
      </c>
      <c r="Y50" s="265">
        <v>0</v>
      </c>
      <c r="Z50" s="266">
        <v>0</v>
      </c>
      <c r="AA50" s="7"/>
      <c r="AB50" s="2"/>
    </row>
    <row r="51" spans="1:28" ht="43.5" customHeight="1" x14ac:dyDescent="0.25">
      <c r="A51" s="20"/>
      <c r="B51" s="19"/>
      <c r="C51" s="109"/>
      <c r="D51" s="18"/>
      <c r="E51" s="429" t="s">
        <v>147</v>
      </c>
      <c r="F51" s="430"/>
      <c r="G51" s="430"/>
      <c r="H51" s="430"/>
      <c r="I51" s="430"/>
      <c r="J51" s="432"/>
      <c r="K51" s="432"/>
      <c r="L51" s="432"/>
      <c r="M51" s="433"/>
      <c r="N51" s="88">
        <v>37</v>
      </c>
      <c r="O51" s="89">
        <v>3</v>
      </c>
      <c r="P51" s="90">
        <v>9</v>
      </c>
      <c r="Q51" s="91" t="s">
        <v>6</v>
      </c>
      <c r="R51" s="110" t="s">
        <v>6</v>
      </c>
      <c r="S51" s="111" t="s">
        <v>6</v>
      </c>
      <c r="T51" s="110" t="s">
        <v>6</v>
      </c>
      <c r="U51" s="112" t="s">
        <v>6</v>
      </c>
      <c r="V51" s="267"/>
      <c r="W51" s="258"/>
      <c r="X51" s="268">
        <f>X52</f>
        <v>1500</v>
      </c>
      <c r="Y51" s="268">
        <f>Y52</f>
        <v>1500</v>
      </c>
      <c r="Z51" s="269">
        <f>Z52</f>
        <v>1500</v>
      </c>
      <c r="AA51" s="7"/>
      <c r="AB51" s="2"/>
    </row>
    <row r="52" spans="1:28" ht="72" customHeight="1" x14ac:dyDescent="0.25">
      <c r="A52" s="20"/>
      <c r="B52" s="19"/>
      <c r="C52" s="109"/>
      <c r="D52" s="18"/>
      <c r="E52" s="28"/>
      <c r="F52" s="418" t="s">
        <v>297</v>
      </c>
      <c r="G52" s="419"/>
      <c r="H52" s="419"/>
      <c r="I52" s="419"/>
      <c r="J52" s="419"/>
      <c r="K52" s="419"/>
      <c r="L52" s="419"/>
      <c r="M52" s="420"/>
      <c r="N52" s="27">
        <v>37</v>
      </c>
      <c r="O52" s="26">
        <v>3</v>
      </c>
      <c r="P52" s="25">
        <v>9</v>
      </c>
      <c r="Q52" s="11" t="s">
        <v>24</v>
      </c>
      <c r="R52" s="23">
        <v>89</v>
      </c>
      <c r="S52" s="24" t="s">
        <v>11</v>
      </c>
      <c r="T52" s="23" t="s">
        <v>10</v>
      </c>
      <c r="U52" s="22" t="s">
        <v>9</v>
      </c>
      <c r="V52" s="261"/>
      <c r="W52" s="254"/>
      <c r="X52" s="262">
        <f t="shared" ref="X52:Z54" si="6">X53</f>
        <v>1500</v>
      </c>
      <c r="Y52" s="262">
        <f t="shared" si="6"/>
        <v>1500</v>
      </c>
      <c r="Z52" s="263">
        <f t="shared" si="6"/>
        <v>1500</v>
      </c>
      <c r="AA52" s="7"/>
      <c r="AB52" s="2"/>
    </row>
    <row r="53" spans="1:28" ht="57.75" customHeight="1" x14ac:dyDescent="0.25">
      <c r="A53" s="20"/>
      <c r="B53" s="19"/>
      <c r="C53" s="109"/>
      <c r="D53" s="18"/>
      <c r="E53" s="17"/>
      <c r="F53" s="15"/>
      <c r="G53" s="418" t="s">
        <v>146</v>
      </c>
      <c r="H53" s="419"/>
      <c r="I53" s="419"/>
      <c r="J53" s="419"/>
      <c r="K53" s="419"/>
      <c r="L53" s="419"/>
      <c r="M53" s="420"/>
      <c r="N53" s="27">
        <v>37</v>
      </c>
      <c r="O53" s="26">
        <v>3</v>
      </c>
      <c r="P53" s="25">
        <v>9</v>
      </c>
      <c r="Q53" s="11" t="s">
        <v>145</v>
      </c>
      <c r="R53" s="23">
        <v>89</v>
      </c>
      <c r="S53" s="24">
        <v>1</v>
      </c>
      <c r="T53" s="23">
        <v>1</v>
      </c>
      <c r="U53" s="22" t="s">
        <v>9</v>
      </c>
      <c r="V53" s="261"/>
      <c r="W53" s="254"/>
      <c r="X53" s="262">
        <f t="shared" si="6"/>
        <v>1500</v>
      </c>
      <c r="Y53" s="262">
        <f t="shared" si="6"/>
        <v>1500</v>
      </c>
      <c r="Z53" s="263">
        <f t="shared" si="6"/>
        <v>1500</v>
      </c>
      <c r="AA53" s="7"/>
      <c r="AB53" s="2"/>
    </row>
    <row r="54" spans="1:28" ht="43.5" customHeight="1" x14ac:dyDescent="0.25">
      <c r="A54" s="20"/>
      <c r="B54" s="19"/>
      <c r="C54" s="109"/>
      <c r="D54" s="18"/>
      <c r="E54" s="17"/>
      <c r="F54" s="16"/>
      <c r="G54" s="15"/>
      <c r="H54" s="418" t="s">
        <v>144</v>
      </c>
      <c r="I54" s="419"/>
      <c r="J54" s="419"/>
      <c r="K54" s="419"/>
      <c r="L54" s="419"/>
      <c r="M54" s="420"/>
      <c r="N54" s="27">
        <v>37</v>
      </c>
      <c r="O54" s="26">
        <v>3</v>
      </c>
      <c r="P54" s="25">
        <v>9</v>
      </c>
      <c r="Q54" s="11" t="s">
        <v>143</v>
      </c>
      <c r="R54" s="23">
        <v>89</v>
      </c>
      <c r="S54" s="24">
        <v>1</v>
      </c>
      <c r="T54" s="23" t="s">
        <v>14</v>
      </c>
      <c r="U54" s="22">
        <v>90054</v>
      </c>
      <c r="V54" s="261"/>
      <c r="W54" s="254"/>
      <c r="X54" s="262">
        <f t="shared" si="6"/>
        <v>1500</v>
      </c>
      <c r="Y54" s="262">
        <f t="shared" si="6"/>
        <v>1500</v>
      </c>
      <c r="Z54" s="263">
        <f t="shared" si="6"/>
        <v>1500</v>
      </c>
      <c r="AA54" s="7"/>
      <c r="AB54" s="2"/>
    </row>
    <row r="55" spans="1:28" ht="43.5" customHeight="1" x14ac:dyDescent="0.25">
      <c r="A55" s="20"/>
      <c r="B55" s="19"/>
      <c r="C55" s="109"/>
      <c r="D55" s="18"/>
      <c r="E55" s="17"/>
      <c r="F55" s="16"/>
      <c r="G55" s="16"/>
      <c r="H55" s="15"/>
      <c r="I55" s="418" t="s">
        <v>142</v>
      </c>
      <c r="J55" s="419"/>
      <c r="K55" s="419"/>
      <c r="L55" s="419"/>
      <c r="M55" s="420"/>
      <c r="N55" s="27">
        <v>37</v>
      </c>
      <c r="O55" s="26">
        <v>3</v>
      </c>
      <c r="P55" s="25">
        <v>9</v>
      </c>
      <c r="Q55" s="11" t="s">
        <v>141</v>
      </c>
      <c r="R55" s="23">
        <v>89</v>
      </c>
      <c r="S55" s="24">
        <v>1</v>
      </c>
      <c r="T55" s="23" t="s">
        <v>14</v>
      </c>
      <c r="U55" s="22">
        <v>90054</v>
      </c>
      <c r="V55" s="261"/>
      <c r="W55" s="254"/>
      <c r="X55" s="262">
        <f>X56</f>
        <v>1500</v>
      </c>
      <c r="Y55" s="262">
        <f>Y56</f>
        <v>1500</v>
      </c>
      <c r="Z55" s="263">
        <f>Z56</f>
        <v>1500</v>
      </c>
      <c r="AA55" s="7"/>
      <c r="AB55" s="2"/>
    </row>
    <row r="56" spans="1:28" ht="43.5" customHeight="1" x14ac:dyDescent="0.25">
      <c r="A56" s="20"/>
      <c r="B56" s="19"/>
      <c r="C56" s="109"/>
      <c r="D56" s="18"/>
      <c r="E56" s="36"/>
      <c r="F56" s="35"/>
      <c r="G56" s="35"/>
      <c r="H56" s="35"/>
      <c r="I56" s="34"/>
      <c r="J56" s="427" t="s">
        <v>67</v>
      </c>
      <c r="K56" s="427"/>
      <c r="L56" s="427"/>
      <c r="M56" s="428"/>
      <c r="N56" s="14">
        <v>37</v>
      </c>
      <c r="O56" s="13">
        <v>3</v>
      </c>
      <c r="P56" s="12">
        <v>9</v>
      </c>
      <c r="Q56" s="11" t="s">
        <v>141</v>
      </c>
      <c r="R56" s="9">
        <v>89</v>
      </c>
      <c r="S56" s="10">
        <v>1</v>
      </c>
      <c r="T56" s="9" t="s">
        <v>14</v>
      </c>
      <c r="U56" s="8">
        <v>90054</v>
      </c>
      <c r="V56" s="264" t="s">
        <v>62</v>
      </c>
      <c r="W56" s="254"/>
      <c r="X56" s="265">
        <v>1500</v>
      </c>
      <c r="Y56" s="265">
        <v>1500</v>
      </c>
      <c r="Z56" s="266">
        <v>1500</v>
      </c>
      <c r="AA56" s="7"/>
      <c r="AB56" s="2"/>
    </row>
    <row r="57" spans="1:28" ht="23.25" customHeight="1" x14ac:dyDescent="0.25">
      <c r="A57" s="20"/>
      <c r="B57" s="19"/>
      <c r="C57" s="109"/>
      <c r="D57" s="18"/>
      <c r="E57" s="429" t="s">
        <v>138</v>
      </c>
      <c r="F57" s="430"/>
      <c r="G57" s="430"/>
      <c r="H57" s="430"/>
      <c r="I57" s="430"/>
      <c r="J57" s="432"/>
      <c r="K57" s="432"/>
      <c r="L57" s="432"/>
      <c r="M57" s="433"/>
      <c r="N57" s="88">
        <v>37</v>
      </c>
      <c r="O57" s="89">
        <v>3</v>
      </c>
      <c r="P57" s="90">
        <v>10</v>
      </c>
      <c r="Q57" s="91" t="s">
        <v>6</v>
      </c>
      <c r="R57" s="110" t="s">
        <v>6</v>
      </c>
      <c r="S57" s="111" t="s">
        <v>6</v>
      </c>
      <c r="T57" s="110" t="s">
        <v>6</v>
      </c>
      <c r="U57" s="112" t="s">
        <v>6</v>
      </c>
      <c r="V57" s="267"/>
      <c r="W57" s="258"/>
      <c r="X57" s="268">
        <f t="shared" ref="X57:Z61" si="7">X58</f>
        <v>480000</v>
      </c>
      <c r="Y57" s="268">
        <f t="shared" si="7"/>
        <v>480000</v>
      </c>
      <c r="Z57" s="269">
        <f t="shared" si="7"/>
        <v>480000</v>
      </c>
      <c r="AA57" s="7"/>
      <c r="AB57" s="2"/>
    </row>
    <row r="58" spans="1:28" ht="78.75" customHeight="1" x14ac:dyDescent="0.25">
      <c r="A58" s="20"/>
      <c r="B58" s="19"/>
      <c r="C58" s="109"/>
      <c r="D58" s="18"/>
      <c r="E58" s="28"/>
      <c r="F58" s="418" t="s">
        <v>25</v>
      </c>
      <c r="G58" s="419"/>
      <c r="H58" s="419"/>
      <c r="I58" s="419"/>
      <c r="J58" s="419"/>
      <c r="K58" s="419"/>
      <c r="L58" s="419"/>
      <c r="M58" s="420"/>
      <c r="N58" s="27">
        <v>37</v>
      </c>
      <c r="O58" s="26">
        <v>3</v>
      </c>
      <c r="P58" s="25">
        <v>10</v>
      </c>
      <c r="Q58" s="11" t="s">
        <v>24</v>
      </c>
      <c r="R58" s="23" t="s">
        <v>16</v>
      </c>
      <c r="S58" s="24" t="s">
        <v>11</v>
      </c>
      <c r="T58" s="23" t="s">
        <v>10</v>
      </c>
      <c r="U58" s="22" t="s">
        <v>9</v>
      </c>
      <c r="V58" s="261"/>
      <c r="W58" s="254"/>
      <c r="X58" s="262">
        <f t="shared" si="7"/>
        <v>480000</v>
      </c>
      <c r="Y58" s="262">
        <f t="shared" si="7"/>
        <v>480000</v>
      </c>
      <c r="Z58" s="263">
        <f t="shared" si="7"/>
        <v>480000</v>
      </c>
      <c r="AA58" s="7"/>
      <c r="AB58" s="2"/>
    </row>
    <row r="59" spans="1:28" ht="23.25" customHeight="1" x14ac:dyDescent="0.25">
      <c r="A59" s="20"/>
      <c r="B59" s="19"/>
      <c r="C59" s="109"/>
      <c r="D59" s="18"/>
      <c r="E59" s="17"/>
      <c r="F59" s="15"/>
      <c r="G59" s="418" t="s">
        <v>137</v>
      </c>
      <c r="H59" s="419"/>
      <c r="I59" s="419"/>
      <c r="J59" s="419"/>
      <c r="K59" s="419"/>
      <c r="L59" s="419"/>
      <c r="M59" s="420"/>
      <c r="N59" s="27">
        <v>37</v>
      </c>
      <c r="O59" s="26">
        <v>3</v>
      </c>
      <c r="P59" s="25">
        <v>10</v>
      </c>
      <c r="Q59" s="11" t="s">
        <v>136</v>
      </c>
      <c r="R59" s="23" t="s">
        <v>16</v>
      </c>
      <c r="S59" s="24" t="s">
        <v>7</v>
      </c>
      <c r="T59" s="23" t="s">
        <v>10</v>
      </c>
      <c r="U59" s="22" t="s">
        <v>9</v>
      </c>
      <c r="V59" s="261"/>
      <c r="W59" s="254"/>
      <c r="X59" s="262">
        <f t="shared" si="7"/>
        <v>480000</v>
      </c>
      <c r="Y59" s="262">
        <f t="shared" si="7"/>
        <v>480000</v>
      </c>
      <c r="Z59" s="263">
        <f t="shared" si="7"/>
        <v>480000</v>
      </c>
      <c r="AA59" s="7"/>
      <c r="AB59" s="2"/>
    </row>
    <row r="60" spans="1:28" ht="43.5" customHeight="1" x14ac:dyDescent="0.25">
      <c r="A60" s="20"/>
      <c r="B60" s="19"/>
      <c r="C60" s="109"/>
      <c r="D60" s="18"/>
      <c r="E60" s="17"/>
      <c r="F60" s="16"/>
      <c r="G60" s="15"/>
      <c r="H60" s="418" t="s">
        <v>135</v>
      </c>
      <c r="I60" s="419"/>
      <c r="J60" s="419"/>
      <c r="K60" s="419"/>
      <c r="L60" s="419"/>
      <c r="M60" s="420"/>
      <c r="N60" s="27">
        <v>37</v>
      </c>
      <c r="O60" s="26">
        <v>3</v>
      </c>
      <c r="P60" s="25">
        <v>10</v>
      </c>
      <c r="Q60" s="11" t="s">
        <v>134</v>
      </c>
      <c r="R60" s="23" t="s">
        <v>16</v>
      </c>
      <c r="S60" s="24" t="s">
        <v>7</v>
      </c>
      <c r="T60" s="23" t="s">
        <v>14</v>
      </c>
      <c r="U60" s="22" t="s">
        <v>9</v>
      </c>
      <c r="V60" s="261"/>
      <c r="W60" s="254"/>
      <c r="X60" s="262">
        <f t="shared" si="7"/>
        <v>480000</v>
      </c>
      <c r="Y60" s="262">
        <f t="shared" si="7"/>
        <v>480000</v>
      </c>
      <c r="Z60" s="263">
        <f t="shared" si="7"/>
        <v>480000</v>
      </c>
      <c r="AA60" s="7"/>
      <c r="AB60" s="2"/>
    </row>
    <row r="61" spans="1:28" ht="43.5" customHeight="1" x14ac:dyDescent="0.25">
      <c r="A61" s="20"/>
      <c r="B61" s="19"/>
      <c r="C61" s="109"/>
      <c r="D61" s="18"/>
      <c r="E61" s="17"/>
      <c r="F61" s="16"/>
      <c r="G61" s="16"/>
      <c r="H61" s="15"/>
      <c r="I61" s="418" t="s">
        <v>133</v>
      </c>
      <c r="J61" s="419"/>
      <c r="K61" s="419"/>
      <c r="L61" s="419"/>
      <c r="M61" s="420"/>
      <c r="N61" s="27">
        <v>37</v>
      </c>
      <c r="O61" s="26">
        <v>3</v>
      </c>
      <c r="P61" s="25">
        <v>10</v>
      </c>
      <c r="Q61" s="11" t="s">
        <v>132</v>
      </c>
      <c r="R61" s="23" t="s">
        <v>16</v>
      </c>
      <c r="S61" s="24" t="s">
        <v>7</v>
      </c>
      <c r="T61" s="23" t="s">
        <v>14</v>
      </c>
      <c r="U61" s="22" t="s">
        <v>131</v>
      </c>
      <c r="V61" s="261"/>
      <c r="W61" s="254"/>
      <c r="X61" s="262">
        <f t="shared" si="7"/>
        <v>480000</v>
      </c>
      <c r="Y61" s="262">
        <f t="shared" si="7"/>
        <v>480000</v>
      </c>
      <c r="Z61" s="263">
        <f t="shared" si="7"/>
        <v>480000</v>
      </c>
      <c r="AA61" s="7"/>
      <c r="AB61" s="2"/>
    </row>
    <row r="62" spans="1:28" ht="43.5" customHeight="1" x14ac:dyDescent="0.25">
      <c r="A62" s="20"/>
      <c r="B62" s="19"/>
      <c r="C62" s="109"/>
      <c r="D62" s="37"/>
      <c r="E62" s="36"/>
      <c r="F62" s="35"/>
      <c r="G62" s="35"/>
      <c r="H62" s="35"/>
      <c r="I62" s="34"/>
      <c r="J62" s="427" t="s">
        <v>67</v>
      </c>
      <c r="K62" s="427"/>
      <c r="L62" s="427"/>
      <c r="M62" s="428"/>
      <c r="N62" s="14">
        <v>37</v>
      </c>
      <c r="O62" s="13">
        <v>3</v>
      </c>
      <c r="P62" s="12">
        <v>10</v>
      </c>
      <c r="Q62" s="11" t="s">
        <v>132</v>
      </c>
      <c r="R62" s="9" t="s">
        <v>16</v>
      </c>
      <c r="S62" s="10" t="s">
        <v>7</v>
      </c>
      <c r="T62" s="9" t="s">
        <v>14</v>
      </c>
      <c r="U62" s="8" t="s">
        <v>131</v>
      </c>
      <c r="V62" s="264" t="s">
        <v>62</v>
      </c>
      <c r="W62" s="254"/>
      <c r="X62" s="265">
        <v>480000</v>
      </c>
      <c r="Y62" s="265">
        <v>480000</v>
      </c>
      <c r="Z62" s="266">
        <v>480000</v>
      </c>
      <c r="AA62" s="7"/>
      <c r="AB62" s="2"/>
    </row>
    <row r="63" spans="1:28" ht="23.25" customHeight="1" x14ac:dyDescent="0.25">
      <c r="A63" s="20"/>
      <c r="B63" s="19"/>
      <c r="C63" s="109"/>
      <c r="D63" s="421" t="s">
        <v>130</v>
      </c>
      <c r="E63" s="422"/>
      <c r="F63" s="422"/>
      <c r="G63" s="422"/>
      <c r="H63" s="422"/>
      <c r="I63" s="422"/>
      <c r="J63" s="423"/>
      <c r="K63" s="423"/>
      <c r="L63" s="423"/>
      <c r="M63" s="424"/>
      <c r="N63" s="33">
        <v>37</v>
      </c>
      <c r="O63" s="32">
        <v>4</v>
      </c>
      <c r="P63" s="31" t="s">
        <v>6</v>
      </c>
      <c r="Q63" s="11" t="s">
        <v>6</v>
      </c>
      <c r="R63" s="116" t="s">
        <v>6</v>
      </c>
      <c r="S63" s="117" t="s">
        <v>6</v>
      </c>
      <c r="T63" s="116" t="s">
        <v>6</v>
      </c>
      <c r="U63" s="118" t="s">
        <v>6</v>
      </c>
      <c r="V63" s="276"/>
      <c r="W63" s="254"/>
      <c r="X63" s="277">
        <f>X64+X73</f>
        <v>838838.25</v>
      </c>
      <c r="Y63" s="277">
        <f>Y64+Y73</f>
        <v>815638.25</v>
      </c>
      <c r="Z63" s="278">
        <f>Z64+Z73</f>
        <v>890638.25</v>
      </c>
      <c r="AA63" s="7"/>
      <c r="AB63" s="2"/>
    </row>
    <row r="64" spans="1:28" ht="23.25" customHeight="1" x14ac:dyDescent="0.25">
      <c r="A64" s="20"/>
      <c r="B64" s="19"/>
      <c r="C64" s="109"/>
      <c r="D64" s="29"/>
      <c r="E64" s="429" t="s">
        <v>129</v>
      </c>
      <c r="F64" s="430"/>
      <c r="G64" s="430"/>
      <c r="H64" s="430"/>
      <c r="I64" s="430"/>
      <c r="J64" s="430"/>
      <c r="K64" s="430"/>
      <c r="L64" s="430"/>
      <c r="M64" s="431"/>
      <c r="N64" s="93">
        <v>37</v>
      </c>
      <c r="O64" s="94">
        <v>4</v>
      </c>
      <c r="P64" s="95">
        <v>9</v>
      </c>
      <c r="Q64" s="91" t="s">
        <v>6</v>
      </c>
      <c r="R64" s="96" t="s">
        <v>6</v>
      </c>
      <c r="S64" s="97" t="s">
        <v>6</v>
      </c>
      <c r="T64" s="96" t="s">
        <v>6</v>
      </c>
      <c r="U64" s="98" t="s">
        <v>6</v>
      </c>
      <c r="V64" s="257"/>
      <c r="W64" s="258"/>
      <c r="X64" s="259">
        <f t="shared" ref="X64:Z65" si="8">X65</f>
        <v>719355.25</v>
      </c>
      <c r="Y64" s="259">
        <f t="shared" si="8"/>
        <v>719355.25</v>
      </c>
      <c r="Z64" s="260">
        <f t="shared" si="8"/>
        <v>719355.25</v>
      </c>
      <c r="AA64" s="7"/>
      <c r="AB64" s="2"/>
    </row>
    <row r="65" spans="1:28" ht="72" customHeight="1" x14ac:dyDescent="0.25">
      <c r="A65" s="20"/>
      <c r="B65" s="19"/>
      <c r="C65" s="109"/>
      <c r="D65" s="18"/>
      <c r="E65" s="28"/>
      <c r="F65" s="418" t="s">
        <v>297</v>
      </c>
      <c r="G65" s="419"/>
      <c r="H65" s="419"/>
      <c r="I65" s="419"/>
      <c r="J65" s="419"/>
      <c r="K65" s="419"/>
      <c r="L65" s="419"/>
      <c r="M65" s="420"/>
      <c r="N65" s="27">
        <v>37</v>
      </c>
      <c r="O65" s="26">
        <v>4</v>
      </c>
      <c r="P65" s="25">
        <v>9</v>
      </c>
      <c r="Q65" s="11" t="s">
        <v>24</v>
      </c>
      <c r="R65" s="23" t="s">
        <v>16</v>
      </c>
      <c r="S65" s="24" t="s">
        <v>11</v>
      </c>
      <c r="T65" s="23" t="s">
        <v>10</v>
      </c>
      <c r="U65" s="22" t="s">
        <v>9</v>
      </c>
      <c r="V65" s="261"/>
      <c r="W65" s="254"/>
      <c r="X65" s="262">
        <f t="shared" si="8"/>
        <v>719355.25</v>
      </c>
      <c r="Y65" s="262">
        <f t="shared" si="8"/>
        <v>719355.25</v>
      </c>
      <c r="Z65" s="263">
        <f t="shared" si="8"/>
        <v>719355.25</v>
      </c>
      <c r="AA65" s="7"/>
      <c r="AB65" s="2"/>
    </row>
    <row r="66" spans="1:28" ht="23.25" customHeight="1" x14ac:dyDescent="0.25">
      <c r="A66" s="20"/>
      <c r="B66" s="19"/>
      <c r="C66" s="109"/>
      <c r="D66" s="18"/>
      <c r="E66" s="17"/>
      <c r="F66" s="15"/>
      <c r="G66" s="418" t="s">
        <v>128</v>
      </c>
      <c r="H66" s="419"/>
      <c r="I66" s="419"/>
      <c r="J66" s="419"/>
      <c r="K66" s="419"/>
      <c r="L66" s="419"/>
      <c r="M66" s="420"/>
      <c r="N66" s="27">
        <v>37</v>
      </c>
      <c r="O66" s="26">
        <v>4</v>
      </c>
      <c r="P66" s="25">
        <v>9</v>
      </c>
      <c r="Q66" s="11" t="s">
        <v>127</v>
      </c>
      <c r="R66" s="23" t="s">
        <v>16</v>
      </c>
      <c r="S66" s="24" t="s">
        <v>41</v>
      </c>
      <c r="T66" s="23" t="s">
        <v>10</v>
      </c>
      <c r="U66" s="22" t="s">
        <v>9</v>
      </c>
      <c r="V66" s="261"/>
      <c r="W66" s="254"/>
      <c r="X66" s="262">
        <f>X67+X70</f>
        <v>719355.25</v>
      </c>
      <c r="Y66" s="262">
        <f>Y67+Y70</f>
        <v>719355.25</v>
      </c>
      <c r="Z66" s="263">
        <f>Z67+Z70</f>
        <v>719355.25</v>
      </c>
      <c r="AA66" s="7"/>
      <c r="AB66" s="2"/>
    </row>
    <row r="67" spans="1:28" ht="43.5" customHeight="1" x14ac:dyDescent="0.25">
      <c r="A67" s="20"/>
      <c r="B67" s="19"/>
      <c r="C67" s="109"/>
      <c r="D67" s="18"/>
      <c r="E67" s="17"/>
      <c r="F67" s="16"/>
      <c r="G67" s="15"/>
      <c r="H67" s="418" t="s">
        <v>126</v>
      </c>
      <c r="I67" s="419"/>
      <c r="J67" s="419"/>
      <c r="K67" s="419"/>
      <c r="L67" s="419"/>
      <c r="M67" s="420"/>
      <c r="N67" s="27">
        <v>37</v>
      </c>
      <c r="O67" s="26">
        <v>4</v>
      </c>
      <c r="P67" s="25">
        <v>9</v>
      </c>
      <c r="Q67" s="11" t="s">
        <v>125</v>
      </c>
      <c r="R67" s="23" t="s">
        <v>16</v>
      </c>
      <c r="S67" s="24" t="s">
        <v>41</v>
      </c>
      <c r="T67" s="23" t="s">
        <v>122</v>
      </c>
      <c r="U67" s="22" t="s">
        <v>9</v>
      </c>
      <c r="V67" s="261"/>
      <c r="W67" s="254"/>
      <c r="X67" s="262">
        <f t="shared" ref="X67:Z68" si="9">X68</f>
        <v>519355.25</v>
      </c>
      <c r="Y67" s="262">
        <f t="shared" si="9"/>
        <v>519355.25</v>
      </c>
      <c r="Z67" s="263">
        <f t="shared" si="9"/>
        <v>519355.25</v>
      </c>
      <c r="AA67" s="7"/>
      <c r="AB67" s="2"/>
    </row>
    <row r="68" spans="1:28" ht="29.25" customHeight="1" x14ac:dyDescent="0.25">
      <c r="A68" s="20"/>
      <c r="B68" s="19"/>
      <c r="C68" s="109"/>
      <c r="D68" s="18"/>
      <c r="E68" s="17"/>
      <c r="F68" s="16"/>
      <c r="G68" s="16"/>
      <c r="H68" s="15"/>
      <c r="I68" s="418" t="s">
        <v>124</v>
      </c>
      <c r="J68" s="419"/>
      <c r="K68" s="419"/>
      <c r="L68" s="419"/>
      <c r="M68" s="420"/>
      <c r="N68" s="27">
        <v>37</v>
      </c>
      <c r="O68" s="26">
        <v>4</v>
      </c>
      <c r="P68" s="25">
        <v>9</v>
      </c>
      <c r="Q68" s="11" t="s">
        <v>123</v>
      </c>
      <c r="R68" s="23" t="s">
        <v>16</v>
      </c>
      <c r="S68" s="24" t="s">
        <v>41</v>
      </c>
      <c r="T68" s="23" t="s">
        <v>122</v>
      </c>
      <c r="U68" s="22" t="s">
        <v>121</v>
      </c>
      <c r="V68" s="261"/>
      <c r="W68" s="254"/>
      <c r="X68" s="262">
        <f t="shared" si="9"/>
        <v>519355.25</v>
      </c>
      <c r="Y68" s="262">
        <f t="shared" si="9"/>
        <v>519355.25</v>
      </c>
      <c r="Z68" s="263">
        <f t="shared" si="9"/>
        <v>519355.25</v>
      </c>
      <c r="AA68" s="7"/>
      <c r="AB68" s="2"/>
    </row>
    <row r="69" spans="1:28" ht="43.5" customHeight="1" x14ac:dyDescent="0.25">
      <c r="A69" s="20"/>
      <c r="B69" s="19"/>
      <c r="C69" s="109"/>
      <c r="D69" s="18"/>
      <c r="E69" s="17"/>
      <c r="F69" s="16"/>
      <c r="G69" s="16"/>
      <c r="H69" s="35"/>
      <c r="I69" s="34"/>
      <c r="J69" s="427" t="s">
        <v>67</v>
      </c>
      <c r="K69" s="427"/>
      <c r="L69" s="427"/>
      <c r="M69" s="428"/>
      <c r="N69" s="14">
        <v>37</v>
      </c>
      <c r="O69" s="13">
        <v>4</v>
      </c>
      <c r="P69" s="12">
        <v>9</v>
      </c>
      <c r="Q69" s="11" t="s">
        <v>123</v>
      </c>
      <c r="R69" s="9" t="s">
        <v>16</v>
      </c>
      <c r="S69" s="10" t="s">
        <v>41</v>
      </c>
      <c r="T69" s="9" t="s">
        <v>122</v>
      </c>
      <c r="U69" s="8" t="s">
        <v>121</v>
      </c>
      <c r="V69" s="264" t="s">
        <v>62</v>
      </c>
      <c r="W69" s="254"/>
      <c r="X69" s="265">
        <v>519355.25</v>
      </c>
      <c r="Y69" s="265">
        <v>519355.25</v>
      </c>
      <c r="Z69" s="266">
        <v>519355.25</v>
      </c>
      <c r="AA69" s="7"/>
      <c r="AB69" s="2"/>
    </row>
    <row r="70" spans="1:28" ht="43.5" customHeight="1" x14ac:dyDescent="0.25">
      <c r="A70" s="20"/>
      <c r="B70" s="19"/>
      <c r="C70" s="109"/>
      <c r="D70" s="18"/>
      <c r="E70" s="17"/>
      <c r="F70" s="16"/>
      <c r="G70" s="16"/>
      <c r="H70" s="418" t="s">
        <v>120</v>
      </c>
      <c r="I70" s="419"/>
      <c r="J70" s="425"/>
      <c r="K70" s="425"/>
      <c r="L70" s="425"/>
      <c r="M70" s="426"/>
      <c r="N70" s="41">
        <v>37</v>
      </c>
      <c r="O70" s="40">
        <v>4</v>
      </c>
      <c r="P70" s="39">
        <v>9</v>
      </c>
      <c r="Q70" s="11" t="s">
        <v>119</v>
      </c>
      <c r="R70" s="113" t="s">
        <v>16</v>
      </c>
      <c r="S70" s="114" t="s">
        <v>41</v>
      </c>
      <c r="T70" s="113" t="s">
        <v>116</v>
      </c>
      <c r="U70" s="115" t="s">
        <v>9</v>
      </c>
      <c r="V70" s="273"/>
      <c r="W70" s="254"/>
      <c r="X70" s="262">
        <f t="shared" ref="X70:Z71" si="10">X71</f>
        <v>200000</v>
      </c>
      <c r="Y70" s="262">
        <f t="shared" si="10"/>
        <v>200000</v>
      </c>
      <c r="Z70" s="263">
        <f t="shared" si="10"/>
        <v>200000</v>
      </c>
      <c r="AA70" s="7"/>
      <c r="AB70" s="2"/>
    </row>
    <row r="71" spans="1:28" ht="29.25" customHeight="1" x14ac:dyDescent="0.25">
      <c r="A71" s="20"/>
      <c r="B71" s="19"/>
      <c r="C71" s="109"/>
      <c r="D71" s="18"/>
      <c r="E71" s="17"/>
      <c r="F71" s="16"/>
      <c r="G71" s="16"/>
      <c r="H71" s="15"/>
      <c r="I71" s="418" t="s">
        <v>118</v>
      </c>
      <c r="J71" s="419"/>
      <c r="K71" s="419"/>
      <c r="L71" s="419"/>
      <c r="M71" s="420"/>
      <c r="N71" s="27">
        <v>37</v>
      </c>
      <c r="O71" s="26">
        <v>4</v>
      </c>
      <c r="P71" s="25">
        <v>9</v>
      </c>
      <c r="Q71" s="11" t="s">
        <v>117</v>
      </c>
      <c r="R71" s="23" t="s">
        <v>16</v>
      </c>
      <c r="S71" s="24" t="s">
        <v>41</v>
      </c>
      <c r="T71" s="23" t="s">
        <v>116</v>
      </c>
      <c r="U71" s="22" t="s">
        <v>115</v>
      </c>
      <c r="V71" s="261"/>
      <c r="W71" s="254"/>
      <c r="X71" s="262">
        <f t="shared" si="10"/>
        <v>200000</v>
      </c>
      <c r="Y71" s="262">
        <f t="shared" si="10"/>
        <v>200000</v>
      </c>
      <c r="Z71" s="263">
        <f t="shared" si="10"/>
        <v>200000</v>
      </c>
      <c r="AA71" s="7"/>
      <c r="AB71" s="2"/>
    </row>
    <row r="72" spans="1:28" ht="43.5" customHeight="1" x14ac:dyDescent="0.25">
      <c r="A72" s="20"/>
      <c r="B72" s="19"/>
      <c r="C72" s="109"/>
      <c r="D72" s="18"/>
      <c r="E72" s="36"/>
      <c r="F72" s="35"/>
      <c r="G72" s="35"/>
      <c r="H72" s="35"/>
      <c r="I72" s="34"/>
      <c r="J72" s="427" t="s">
        <v>67</v>
      </c>
      <c r="K72" s="427"/>
      <c r="L72" s="427"/>
      <c r="M72" s="428"/>
      <c r="N72" s="14">
        <v>37</v>
      </c>
      <c r="O72" s="13">
        <v>4</v>
      </c>
      <c r="P72" s="12">
        <v>9</v>
      </c>
      <c r="Q72" s="11" t="s">
        <v>117</v>
      </c>
      <c r="R72" s="9" t="s">
        <v>16</v>
      </c>
      <c r="S72" s="10" t="s">
        <v>41</v>
      </c>
      <c r="T72" s="9" t="s">
        <v>116</v>
      </c>
      <c r="U72" s="8" t="s">
        <v>115</v>
      </c>
      <c r="V72" s="264" t="s">
        <v>62</v>
      </c>
      <c r="W72" s="254"/>
      <c r="X72" s="265">
        <v>200000</v>
      </c>
      <c r="Y72" s="265">
        <v>200000</v>
      </c>
      <c r="Z72" s="266">
        <v>200000</v>
      </c>
      <c r="AA72" s="7"/>
      <c r="AB72" s="2"/>
    </row>
    <row r="73" spans="1:28" ht="29.25" customHeight="1" x14ac:dyDescent="0.25">
      <c r="A73" s="20"/>
      <c r="B73" s="19"/>
      <c r="C73" s="109"/>
      <c r="D73" s="18"/>
      <c r="E73" s="429" t="s">
        <v>114</v>
      </c>
      <c r="F73" s="430"/>
      <c r="G73" s="430"/>
      <c r="H73" s="430"/>
      <c r="I73" s="430"/>
      <c r="J73" s="432"/>
      <c r="K73" s="432"/>
      <c r="L73" s="432"/>
      <c r="M73" s="433"/>
      <c r="N73" s="88">
        <v>37</v>
      </c>
      <c r="O73" s="89">
        <v>4</v>
      </c>
      <c r="P73" s="90">
        <v>12</v>
      </c>
      <c r="Q73" s="91" t="s">
        <v>6</v>
      </c>
      <c r="R73" s="110" t="s">
        <v>6</v>
      </c>
      <c r="S73" s="111" t="s">
        <v>6</v>
      </c>
      <c r="T73" s="110" t="s">
        <v>6</v>
      </c>
      <c r="U73" s="112" t="s">
        <v>6</v>
      </c>
      <c r="V73" s="267"/>
      <c r="W73" s="258"/>
      <c r="X73" s="259">
        <f t="shared" ref="X73:Z76" si="11">X74</f>
        <v>119483</v>
      </c>
      <c r="Y73" s="259">
        <f t="shared" si="11"/>
        <v>96283</v>
      </c>
      <c r="Z73" s="260">
        <f t="shared" si="11"/>
        <v>171283</v>
      </c>
      <c r="AA73" s="7"/>
      <c r="AB73" s="2"/>
    </row>
    <row r="74" spans="1:28" ht="72" customHeight="1" x14ac:dyDescent="0.25">
      <c r="A74" s="20"/>
      <c r="B74" s="19"/>
      <c r="C74" s="109"/>
      <c r="D74" s="18"/>
      <c r="E74" s="28"/>
      <c r="F74" s="418" t="s">
        <v>300</v>
      </c>
      <c r="G74" s="419"/>
      <c r="H74" s="419"/>
      <c r="I74" s="419"/>
      <c r="J74" s="419"/>
      <c r="K74" s="419"/>
      <c r="L74" s="419"/>
      <c r="M74" s="420"/>
      <c r="N74" s="27">
        <v>37</v>
      </c>
      <c r="O74" s="26">
        <v>4</v>
      </c>
      <c r="P74" s="25">
        <v>12</v>
      </c>
      <c r="Q74" s="11" t="s">
        <v>24</v>
      </c>
      <c r="R74" s="23" t="s">
        <v>16</v>
      </c>
      <c r="S74" s="24" t="s">
        <v>11</v>
      </c>
      <c r="T74" s="23" t="s">
        <v>10</v>
      </c>
      <c r="U74" s="22" t="s">
        <v>9</v>
      </c>
      <c r="V74" s="261"/>
      <c r="W74" s="254"/>
      <c r="X74" s="262">
        <f t="shared" si="11"/>
        <v>119483</v>
      </c>
      <c r="Y74" s="262">
        <f t="shared" si="11"/>
        <v>96283</v>
      </c>
      <c r="Z74" s="263">
        <f t="shared" si="11"/>
        <v>171283</v>
      </c>
      <c r="AA74" s="7"/>
      <c r="AB74" s="2"/>
    </row>
    <row r="75" spans="1:28" ht="29.25" customHeight="1" x14ac:dyDescent="0.25">
      <c r="A75" s="20"/>
      <c r="B75" s="19"/>
      <c r="C75" s="109"/>
      <c r="D75" s="18"/>
      <c r="E75" s="17"/>
      <c r="F75" s="15"/>
      <c r="G75" s="418" t="s">
        <v>113</v>
      </c>
      <c r="H75" s="419"/>
      <c r="I75" s="419"/>
      <c r="J75" s="419"/>
      <c r="K75" s="419"/>
      <c r="L75" s="419"/>
      <c r="M75" s="420"/>
      <c r="N75" s="27">
        <v>37</v>
      </c>
      <c r="O75" s="26">
        <v>4</v>
      </c>
      <c r="P75" s="25">
        <v>12</v>
      </c>
      <c r="Q75" s="11" t="s">
        <v>112</v>
      </c>
      <c r="R75" s="23" t="s">
        <v>16</v>
      </c>
      <c r="S75" s="24">
        <v>1</v>
      </c>
      <c r="T75" s="23" t="s">
        <v>10</v>
      </c>
      <c r="U75" s="22" t="s">
        <v>9</v>
      </c>
      <c r="V75" s="261"/>
      <c r="W75" s="254"/>
      <c r="X75" s="262">
        <f>X76+X79</f>
        <v>119483</v>
      </c>
      <c r="Y75" s="262">
        <f>Y76+Y79</f>
        <v>96283</v>
      </c>
      <c r="Z75" s="263">
        <f>Z76+Z79</f>
        <v>171283</v>
      </c>
      <c r="AA75" s="7"/>
      <c r="AB75" s="2"/>
    </row>
    <row r="76" spans="1:28" ht="43.5" customHeight="1" x14ac:dyDescent="0.25">
      <c r="A76" s="20"/>
      <c r="B76" s="19"/>
      <c r="C76" s="109"/>
      <c r="D76" s="18"/>
      <c r="E76" s="17"/>
      <c r="F76" s="16"/>
      <c r="G76" s="15"/>
      <c r="H76" s="418" t="s">
        <v>111</v>
      </c>
      <c r="I76" s="419"/>
      <c r="J76" s="419"/>
      <c r="K76" s="419"/>
      <c r="L76" s="419"/>
      <c r="M76" s="420"/>
      <c r="N76" s="27">
        <v>37</v>
      </c>
      <c r="O76" s="26">
        <v>4</v>
      </c>
      <c r="P76" s="25">
        <v>12</v>
      </c>
      <c r="Q76" s="11" t="s">
        <v>110</v>
      </c>
      <c r="R76" s="9" t="s">
        <v>16</v>
      </c>
      <c r="S76" s="10">
        <v>1</v>
      </c>
      <c r="T76" s="9" t="s">
        <v>89</v>
      </c>
      <c r="U76" s="8">
        <v>0</v>
      </c>
      <c r="V76" s="261"/>
      <c r="W76" s="254"/>
      <c r="X76" s="262">
        <f t="shared" si="11"/>
        <v>119483</v>
      </c>
      <c r="Y76" s="262">
        <f t="shared" si="11"/>
        <v>96283</v>
      </c>
      <c r="Z76" s="263">
        <f t="shared" si="11"/>
        <v>171283</v>
      </c>
      <c r="AA76" s="7"/>
      <c r="AB76" s="2"/>
    </row>
    <row r="77" spans="1:28" ht="29.25" customHeight="1" x14ac:dyDescent="0.25">
      <c r="A77" s="20"/>
      <c r="B77" s="19"/>
      <c r="C77" s="109"/>
      <c r="D77" s="18"/>
      <c r="E77" s="17"/>
      <c r="F77" s="16"/>
      <c r="G77" s="16"/>
      <c r="H77" s="15"/>
      <c r="I77" s="418" t="s">
        <v>109</v>
      </c>
      <c r="J77" s="419"/>
      <c r="K77" s="419"/>
      <c r="L77" s="419"/>
      <c r="M77" s="420"/>
      <c r="N77" s="27">
        <v>37</v>
      </c>
      <c r="O77" s="26">
        <v>4</v>
      </c>
      <c r="P77" s="25">
        <v>12</v>
      </c>
      <c r="Q77" s="11" t="s">
        <v>108</v>
      </c>
      <c r="R77" s="9" t="s">
        <v>16</v>
      </c>
      <c r="S77" s="10">
        <v>1</v>
      </c>
      <c r="T77" s="9" t="s">
        <v>89</v>
      </c>
      <c r="U77" s="8">
        <v>90044</v>
      </c>
      <c r="V77" s="261"/>
      <c r="W77" s="254"/>
      <c r="X77" s="262">
        <f>X78</f>
        <v>119483</v>
      </c>
      <c r="Y77" s="262">
        <f>Y78</f>
        <v>96283</v>
      </c>
      <c r="Z77" s="263">
        <f>Z78</f>
        <v>171283</v>
      </c>
      <c r="AA77" s="7"/>
      <c r="AB77" s="2"/>
    </row>
    <row r="78" spans="1:28" ht="43.5" customHeight="1" x14ac:dyDescent="0.25">
      <c r="A78" s="20"/>
      <c r="B78" s="19"/>
      <c r="C78" s="109"/>
      <c r="D78" s="18"/>
      <c r="E78" s="17"/>
      <c r="F78" s="16"/>
      <c r="G78" s="16"/>
      <c r="H78" s="35"/>
      <c r="I78" s="34"/>
      <c r="J78" s="427" t="s">
        <v>67</v>
      </c>
      <c r="K78" s="427"/>
      <c r="L78" s="427"/>
      <c r="M78" s="428"/>
      <c r="N78" s="14">
        <v>37</v>
      </c>
      <c r="O78" s="13">
        <v>4</v>
      </c>
      <c r="P78" s="12">
        <v>12</v>
      </c>
      <c r="Q78" s="11" t="s">
        <v>108</v>
      </c>
      <c r="R78" s="9" t="s">
        <v>16</v>
      </c>
      <c r="S78" s="10">
        <v>1</v>
      </c>
      <c r="T78" s="9" t="s">
        <v>89</v>
      </c>
      <c r="U78" s="8">
        <v>90044</v>
      </c>
      <c r="V78" s="264" t="s">
        <v>62</v>
      </c>
      <c r="W78" s="254"/>
      <c r="X78" s="265">
        <v>119483</v>
      </c>
      <c r="Y78" s="265">
        <v>96283</v>
      </c>
      <c r="Z78" s="266">
        <v>171283</v>
      </c>
      <c r="AA78" s="7"/>
      <c r="AB78" s="2"/>
    </row>
    <row r="79" spans="1:28" ht="57.75" customHeight="1" x14ac:dyDescent="0.25">
      <c r="A79" s="20"/>
      <c r="B79" s="19"/>
      <c r="C79" s="109"/>
      <c r="D79" s="18"/>
      <c r="E79" s="17"/>
      <c r="F79" s="16"/>
      <c r="G79" s="16"/>
      <c r="H79" s="418" t="s">
        <v>106</v>
      </c>
      <c r="I79" s="419"/>
      <c r="J79" s="425"/>
      <c r="K79" s="425"/>
      <c r="L79" s="425"/>
      <c r="M79" s="426"/>
      <c r="N79" s="41">
        <v>37</v>
      </c>
      <c r="O79" s="40">
        <v>4</v>
      </c>
      <c r="P79" s="39">
        <v>12</v>
      </c>
      <c r="Q79" s="11" t="s">
        <v>105</v>
      </c>
      <c r="R79" s="113" t="s">
        <v>16</v>
      </c>
      <c r="S79" s="114" t="s">
        <v>101</v>
      </c>
      <c r="T79" s="113" t="s">
        <v>64</v>
      </c>
      <c r="U79" s="115" t="s">
        <v>9</v>
      </c>
      <c r="V79" s="273"/>
      <c r="W79" s="254"/>
      <c r="X79" s="262">
        <f t="shared" ref="X79:Z80" si="12">X80</f>
        <v>0</v>
      </c>
      <c r="Y79" s="262">
        <f t="shared" si="12"/>
        <v>0</v>
      </c>
      <c r="Z79" s="263">
        <f t="shared" si="12"/>
        <v>0</v>
      </c>
      <c r="AA79" s="7"/>
      <c r="AB79" s="2"/>
    </row>
    <row r="80" spans="1:28" ht="29.25" customHeight="1" x14ac:dyDescent="0.25">
      <c r="A80" s="20"/>
      <c r="B80" s="19"/>
      <c r="C80" s="109"/>
      <c r="D80" s="18"/>
      <c r="E80" s="17"/>
      <c r="F80" s="16"/>
      <c r="G80" s="16"/>
      <c r="H80" s="15"/>
      <c r="I80" s="418" t="s">
        <v>104</v>
      </c>
      <c r="J80" s="419"/>
      <c r="K80" s="419"/>
      <c r="L80" s="419"/>
      <c r="M80" s="420"/>
      <c r="N80" s="27">
        <v>37</v>
      </c>
      <c r="O80" s="26">
        <v>4</v>
      </c>
      <c r="P80" s="25">
        <v>12</v>
      </c>
      <c r="Q80" s="11" t="s">
        <v>102</v>
      </c>
      <c r="R80" s="23" t="s">
        <v>16</v>
      </c>
      <c r="S80" s="24" t="s">
        <v>101</v>
      </c>
      <c r="T80" s="23" t="s">
        <v>64</v>
      </c>
      <c r="U80" s="22" t="s">
        <v>100</v>
      </c>
      <c r="V80" s="261"/>
      <c r="W80" s="254"/>
      <c r="X80" s="262">
        <f t="shared" si="12"/>
        <v>0</v>
      </c>
      <c r="Y80" s="262">
        <f t="shared" si="12"/>
        <v>0</v>
      </c>
      <c r="Z80" s="263">
        <f t="shared" si="12"/>
        <v>0</v>
      </c>
      <c r="AA80" s="7"/>
      <c r="AB80" s="2"/>
    </row>
    <row r="81" spans="1:28" ht="23.25" customHeight="1" x14ac:dyDescent="0.25">
      <c r="A81" s="20"/>
      <c r="B81" s="19"/>
      <c r="C81" s="109"/>
      <c r="D81" s="37"/>
      <c r="E81" s="36"/>
      <c r="F81" s="35"/>
      <c r="G81" s="35"/>
      <c r="H81" s="35"/>
      <c r="I81" s="34"/>
      <c r="J81" s="427" t="s">
        <v>103</v>
      </c>
      <c r="K81" s="427"/>
      <c r="L81" s="427"/>
      <c r="M81" s="428"/>
      <c r="N81" s="14">
        <v>37</v>
      </c>
      <c r="O81" s="13">
        <v>4</v>
      </c>
      <c r="P81" s="12">
        <v>12</v>
      </c>
      <c r="Q81" s="11" t="s">
        <v>102</v>
      </c>
      <c r="R81" s="9" t="s">
        <v>16</v>
      </c>
      <c r="S81" s="10" t="s">
        <v>101</v>
      </c>
      <c r="T81" s="9" t="s">
        <v>64</v>
      </c>
      <c r="U81" s="8" t="s">
        <v>100</v>
      </c>
      <c r="V81" s="264" t="s">
        <v>99</v>
      </c>
      <c r="W81" s="254"/>
      <c r="X81" s="265"/>
      <c r="Y81" s="265"/>
      <c r="Z81" s="266"/>
      <c r="AA81" s="7"/>
      <c r="AB81" s="2"/>
    </row>
    <row r="82" spans="1:28" ht="29.25" customHeight="1" x14ac:dyDescent="0.25">
      <c r="A82" s="20"/>
      <c r="B82" s="19"/>
      <c r="C82" s="109"/>
      <c r="D82" s="421" t="s">
        <v>98</v>
      </c>
      <c r="E82" s="422"/>
      <c r="F82" s="422"/>
      <c r="G82" s="422"/>
      <c r="H82" s="422"/>
      <c r="I82" s="422"/>
      <c r="J82" s="423"/>
      <c r="K82" s="423"/>
      <c r="L82" s="423"/>
      <c r="M82" s="424"/>
      <c r="N82" s="33">
        <v>37</v>
      </c>
      <c r="O82" s="32">
        <v>5</v>
      </c>
      <c r="P82" s="31" t="s">
        <v>6</v>
      </c>
      <c r="Q82" s="11" t="s">
        <v>6</v>
      </c>
      <c r="R82" s="116" t="s">
        <v>6</v>
      </c>
      <c r="S82" s="117" t="s">
        <v>6</v>
      </c>
      <c r="T82" s="116" t="s">
        <v>6</v>
      </c>
      <c r="U82" s="118" t="s">
        <v>6</v>
      </c>
      <c r="V82" s="276"/>
      <c r="W82" s="254"/>
      <c r="X82" s="277">
        <f>X83+X89+X105</f>
        <v>12892100</v>
      </c>
      <c r="Y82" s="277">
        <f>Y83+Y89+Y105</f>
        <v>528000</v>
      </c>
      <c r="Z82" s="278">
        <f>Z83+Z89+Z105</f>
        <v>528000</v>
      </c>
      <c r="AA82" s="7"/>
      <c r="AB82" s="2"/>
    </row>
    <row r="83" spans="1:28" ht="23.25" customHeight="1" x14ac:dyDescent="0.25">
      <c r="A83" s="20"/>
      <c r="B83" s="19"/>
      <c r="C83" s="109"/>
      <c r="D83" s="29"/>
      <c r="E83" s="429" t="s">
        <v>97</v>
      </c>
      <c r="F83" s="430"/>
      <c r="G83" s="430"/>
      <c r="H83" s="430"/>
      <c r="I83" s="430"/>
      <c r="J83" s="430"/>
      <c r="K83" s="430"/>
      <c r="L83" s="430"/>
      <c r="M83" s="431"/>
      <c r="N83" s="93">
        <v>37</v>
      </c>
      <c r="O83" s="94">
        <v>5</v>
      </c>
      <c r="P83" s="95">
        <v>1</v>
      </c>
      <c r="Q83" s="91" t="s">
        <v>6</v>
      </c>
      <c r="R83" s="96" t="s">
        <v>6</v>
      </c>
      <c r="S83" s="97" t="s">
        <v>6</v>
      </c>
      <c r="T83" s="96" t="s">
        <v>6</v>
      </c>
      <c r="U83" s="98" t="s">
        <v>6</v>
      </c>
      <c r="V83" s="257"/>
      <c r="W83" s="258"/>
      <c r="X83" s="259">
        <f t="shared" ref="X83:Z86" si="13">X84</f>
        <v>28000</v>
      </c>
      <c r="Y83" s="259">
        <f t="shared" si="13"/>
        <v>28000</v>
      </c>
      <c r="Z83" s="260">
        <f t="shared" si="13"/>
        <v>28000</v>
      </c>
      <c r="AA83" s="7"/>
      <c r="AB83" s="2"/>
    </row>
    <row r="84" spans="1:28" ht="72" customHeight="1" x14ac:dyDescent="0.25">
      <c r="A84" s="20"/>
      <c r="B84" s="19"/>
      <c r="C84" s="109"/>
      <c r="D84" s="18"/>
      <c r="E84" s="28"/>
      <c r="F84" s="418" t="s">
        <v>288</v>
      </c>
      <c r="G84" s="419"/>
      <c r="H84" s="419"/>
      <c r="I84" s="419"/>
      <c r="J84" s="419"/>
      <c r="K84" s="419"/>
      <c r="L84" s="419"/>
      <c r="M84" s="420"/>
      <c r="N84" s="27">
        <v>37</v>
      </c>
      <c r="O84" s="26">
        <v>5</v>
      </c>
      <c r="P84" s="25">
        <v>1</v>
      </c>
      <c r="Q84" s="11" t="s">
        <v>24</v>
      </c>
      <c r="R84" s="23" t="s">
        <v>16</v>
      </c>
      <c r="S84" s="24" t="s">
        <v>11</v>
      </c>
      <c r="T84" s="23" t="s">
        <v>10</v>
      </c>
      <c r="U84" s="22" t="s">
        <v>9</v>
      </c>
      <c r="V84" s="261"/>
      <c r="W84" s="254"/>
      <c r="X84" s="262">
        <f t="shared" si="13"/>
        <v>28000</v>
      </c>
      <c r="Y84" s="262">
        <f t="shared" si="13"/>
        <v>28000</v>
      </c>
      <c r="Z84" s="263">
        <f t="shared" si="13"/>
        <v>28000</v>
      </c>
      <c r="AA84" s="7"/>
      <c r="AB84" s="2"/>
    </row>
    <row r="85" spans="1:28" ht="23.25" customHeight="1" x14ac:dyDescent="0.25">
      <c r="A85" s="20"/>
      <c r="B85" s="19"/>
      <c r="C85" s="109"/>
      <c r="D85" s="18"/>
      <c r="E85" s="17"/>
      <c r="F85" s="15"/>
      <c r="G85" s="418" t="s">
        <v>96</v>
      </c>
      <c r="H85" s="419"/>
      <c r="I85" s="419"/>
      <c r="J85" s="419"/>
      <c r="K85" s="419"/>
      <c r="L85" s="419"/>
      <c r="M85" s="420"/>
      <c r="N85" s="27">
        <v>37</v>
      </c>
      <c r="O85" s="26">
        <v>5</v>
      </c>
      <c r="P85" s="25">
        <v>1</v>
      </c>
      <c r="Q85" s="11" t="s">
        <v>95</v>
      </c>
      <c r="R85" s="23" t="s">
        <v>16</v>
      </c>
      <c r="S85" s="24" t="s">
        <v>90</v>
      </c>
      <c r="T85" s="23" t="s">
        <v>10</v>
      </c>
      <c r="U85" s="22" t="s">
        <v>9</v>
      </c>
      <c r="V85" s="261"/>
      <c r="W85" s="254"/>
      <c r="X85" s="262">
        <f t="shared" si="13"/>
        <v>28000</v>
      </c>
      <c r="Y85" s="262">
        <f t="shared" si="13"/>
        <v>28000</v>
      </c>
      <c r="Z85" s="263">
        <f t="shared" si="13"/>
        <v>28000</v>
      </c>
      <c r="AA85" s="7"/>
      <c r="AB85" s="2"/>
    </row>
    <row r="86" spans="1:28" ht="29.25" customHeight="1" x14ac:dyDescent="0.25">
      <c r="A86" s="20"/>
      <c r="B86" s="19"/>
      <c r="C86" s="109"/>
      <c r="D86" s="18"/>
      <c r="E86" s="17"/>
      <c r="F86" s="16"/>
      <c r="G86" s="15"/>
      <c r="H86" s="418" t="s">
        <v>94</v>
      </c>
      <c r="I86" s="419"/>
      <c r="J86" s="419"/>
      <c r="K86" s="419"/>
      <c r="L86" s="419"/>
      <c r="M86" s="420"/>
      <c r="N86" s="27">
        <v>37</v>
      </c>
      <c r="O86" s="26">
        <v>5</v>
      </c>
      <c r="P86" s="25">
        <v>1</v>
      </c>
      <c r="Q86" s="11" t="s">
        <v>93</v>
      </c>
      <c r="R86" s="23" t="s">
        <v>16</v>
      </c>
      <c r="S86" s="24" t="s">
        <v>90</v>
      </c>
      <c r="T86" s="23" t="s">
        <v>89</v>
      </c>
      <c r="U86" s="22" t="s">
        <v>9</v>
      </c>
      <c r="V86" s="261"/>
      <c r="W86" s="254"/>
      <c r="X86" s="262">
        <f t="shared" si="13"/>
        <v>28000</v>
      </c>
      <c r="Y86" s="262">
        <f t="shared" si="13"/>
        <v>28000</v>
      </c>
      <c r="Z86" s="263">
        <f t="shared" si="13"/>
        <v>28000</v>
      </c>
      <c r="AA86" s="7"/>
      <c r="AB86" s="2"/>
    </row>
    <row r="87" spans="1:28" ht="23.25" customHeight="1" x14ac:dyDescent="0.25">
      <c r="A87" s="20"/>
      <c r="B87" s="19"/>
      <c r="C87" s="109"/>
      <c r="D87" s="18"/>
      <c r="E87" s="17"/>
      <c r="F87" s="16"/>
      <c r="G87" s="16"/>
      <c r="H87" s="15"/>
      <c r="I87" s="418" t="s">
        <v>92</v>
      </c>
      <c r="J87" s="419"/>
      <c r="K87" s="419"/>
      <c r="L87" s="419"/>
      <c r="M87" s="420"/>
      <c r="N87" s="27">
        <v>37</v>
      </c>
      <c r="O87" s="26">
        <v>5</v>
      </c>
      <c r="P87" s="25">
        <v>1</v>
      </c>
      <c r="Q87" s="11" t="s">
        <v>91</v>
      </c>
      <c r="R87" s="23" t="s">
        <v>16</v>
      </c>
      <c r="S87" s="24" t="s">
        <v>90</v>
      </c>
      <c r="T87" s="23" t="s">
        <v>89</v>
      </c>
      <c r="U87" s="22" t="s">
        <v>88</v>
      </c>
      <c r="V87" s="261"/>
      <c r="W87" s="254"/>
      <c r="X87" s="262">
        <f>X88</f>
        <v>28000</v>
      </c>
      <c r="Y87" s="262">
        <f>Y88</f>
        <v>28000</v>
      </c>
      <c r="Z87" s="263">
        <f>Z88</f>
        <v>28000</v>
      </c>
      <c r="AA87" s="7"/>
      <c r="AB87" s="2"/>
    </row>
    <row r="88" spans="1:28" ht="43.5" customHeight="1" x14ac:dyDescent="0.25">
      <c r="A88" s="20"/>
      <c r="B88" s="19"/>
      <c r="C88" s="109"/>
      <c r="D88" s="18"/>
      <c r="E88" s="36"/>
      <c r="F88" s="35"/>
      <c r="G88" s="35"/>
      <c r="H88" s="35"/>
      <c r="I88" s="34"/>
      <c r="J88" s="427" t="s">
        <v>67</v>
      </c>
      <c r="K88" s="427"/>
      <c r="L88" s="427"/>
      <c r="M88" s="428"/>
      <c r="N88" s="14">
        <v>37</v>
      </c>
      <c r="O88" s="13">
        <v>5</v>
      </c>
      <c r="P88" s="12">
        <v>1</v>
      </c>
      <c r="Q88" s="11" t="s">
        <v>91</v>
      </c>
      <c r="R88" s="9" t="s">
        <v>16</v>
      </c>
      <c r="S88" s="10" t="s">
        <v>90</v>
      </c>
      <c r="T88" s="9" t="s">
        <v>89</v>
      </c>
      <c r="U88" s="8" t="s">
        <v>88</v>
      </c>
      <c r="V88" s="264" t="s">
        <v>62</v>
      </c>
      <c r="W88" s="254"/>
      <c r="X88" s="265">
        <v>28000</v>
      </c>
      <c r="Y88" s="265">
        <v>28000</v>
      </c>
      <c r="Z88" s="266">
        <v>28000</v>
      </c>
      <c r="AA88" s="7"/>
      <c r="AB88" s="2"/>
    </row>
    <row r="89" spans="1:28" ht="23.25" customHeight="1" x14ac:dyDescent="0.25">
      <c r="A89" s="20"/>
      <c r="B89" s="19"/>
      <c r="C89" s="109"/>
      <c r="D89" s="18"/>
      <c r="E89" s="429" t="s">
        <v>87</v>
      </c>
      <c r="F89" s="430"/>
      <c r="G89" s="430"/>
      <c r="H89" s="430"/>
      <c r="I89" s="430"/>
      <c r="J89" s="432"/>
      <c r="K89" s="432"/>
      <c r="L89" s="432"/>
      <c r="M89" s="433"/>
      <c r="N89" s="88">
        <v>37</v>
      </c>
      <c r="O89" s="89">
        <v>5</v>
      </c>
      <c r="P89" s="90">
        <v>2</v>
      </c>
      <c r="Q89" s="91" t="s">
        <v>6</v>
      </c>
      <c r="R89" s="110" t="s">
        <v>6</v>
      </c>
      <c r="S89" s="111" t="s">
        <v>6</v>
      </c>
      <c r="T89" s="110" t="s">
        <v>6</v>
      </c>
      <c r="U89" s="112" t="s">
        <v>6</v>
      </c>
      <c r="V89" s="267"/>
      <c r="W89" s="258"/>
      <c r="X89" s="259">
        <f t="shared" ref="X89:Z92" si="14">X90</f>
        <v>12454100</v>
      </c>
      <c r="Y89" s="259">
        <f t="shared" si="14"/>
        <v>90000</v>
      </c>
      <c r="Z89" s="260">
        <f t="shared" si="14"/>
        <v>90000</v>
      </c>
      <c r="AA89" s="7"/>
      <c r="AB89" s="2"/>
    </row>
    <row r="90" spans="1:28" ht="72" customHeight="1" x14ac:dyDescent="0.25">
      <c r="A90" s="20"/>
      <c r="B90" s="19"/>
      <c r="C90" s="109"/>
      <c r="D90" s="18"/>
      <c r="E90" s="28"/>
      <c r="F90" s="418" t="s">
        <v>298</v>
      </c>
      <c r="G90" s="419"/>
      <c r="H90" s="419"/>
      <c r="I90" s="419"/>
      <c r="J90" s="419"/>
      <c r="K90" s="419"/>
      <c r="L90" s="419"/>
      <c r="M90" s="420"/>
      <c r="N90" s="27">
        <v>37</v>
      </c>
      <c r="O90" s="26">
        <v>5</v>
      </c>
      <c r="P90" s="25">
        <v>2</v>
      </c>
      <c r="Q90" s="11" t="s">
        <v>24</v>
      </c>
      <c r="R90" s="23" t="s">
        <v>16</v>
      </c>
      <c r="S90" s="24" t="s">
        <v>11</v>
      </c>
      <c r="T90" s="23" t="s">
        <v>10</v>
      </c>
      <c r="U90" s="22" t="s">
        <v>9</v>
      </c>
      <c r="V90" s="261"/>
      <c r="W90" s="254"/>
      <c r="X90" s="262">
        <f t="shared" si="14"/>
        <v>12454100</v>
      </c>
      <c r="Y90" s="262">
        <f t="shared" si="14"/>
        <v>90000</v>
      </c>
      <c r="Z90" s="263">
        <f t="shared" si="14"/>
        <v>90000</v>
      </c>
      <c r="AA90" s="7"/>
      <c r="AB90" s="2"/>
    </row>
    <row r="91" spans="1:28" ht="43.5" customHeight="1" x14ac:dyDescent="0.25">
      <c r="A91" s="20"/>
      <c r="B91" s="19"/>
      <c r="C91" s="109"/>
      <c r="D91" s="18"/>
      <c r="E91" s="17"/>
      <c r="F91" s="15"/>
      <c r="G91" s="418" t="s">
        <v>86</v>
      </c>
      <c r="H91" s="419"/>
      <c r="I91" s="419"/>
      <c r="J91" s="419"/>
      <c r="K91" s="419"/>
      <c r="L91" s="419"/>
      <c r="M91" s="420"/>
      <c r="N91" s="27">
        <v>37</v>
      </c>
      <c r="O91" s="26">
        <v>5</v>
      </c>
      <c r="P91" s="25">
        <v>2</v>
      </c>
      <c r="Q91" s="11" t="s">
        <v>85</v>
      </c>
      <c r="R91" s="23" t="s">
        <v>16</v>
      </c>
      <c r="S91" s="24" t="s">
        <v>80</v>
      </c>
      <c r="T91" s="23" t="s">
        <v>10</v>
      </c>
      <c r="U91" s="22" t="s">
        <v>9</v>
      </c>
      <c r="V91" s="261"/>
      <c r="W91" s="254"/>
      <c r="X91" s="262">
        <f>X92+X98+X101+X104</f>
        <v>12454100</v>
      </c>
      <c r="Y91" s="262">
        <f t="shared" ref="Y91:Z91" si="15">Y92+Y98+Y101+Y104</f>
        <v>90000</v>
      </c>
      <c r="Z91" s="262">
        <f t="shared" si="15"/>
        <v>90000</v>
      </c>
      <c r="AA91" s="7"/>
      <c r="AB91" s="2"/>
    </row>
    <row r="92" spans="1:28" ht="29.25" customHeight="1" x14ac:dyDescent="0.25">
      <c r="A92" s="20"/>
      <c r="B92" s="19"/>
      <c r="C92" s="109"/>
      <c r="D92" s="18"/>
      <c r="E92" s="17"/>
      <c r="F92" s="16"/>
      <c r="G92" s="15"/>
      <c r="H92" s="418" t="s">
        <v>84</v>
      </c>
      <c r="I92" s="419"/>
      <c r="J92" s="419"/>
      <c r="K92" s="419"/>
      <c r="L92" s="419"/>
      <c r="M92" s="420"/>
      <c r="N92" s="27">
        <v>37</v>
      </c>
      <c r="O92" s="26">
        <v>5</v>
      </c>
      <c r="P92" s="25">
        <v>2</v>
      </c>
      <c r="Q92" s="11" t="s">
        <v>83</v>
      </c>
      <c r="R92" s="23" t="s">
        <v>16</v>
      </c>
      <c r="S92" s="24" t="s">
        <v>80</v>
      </c>
      <c r="T92" s="23" t="s">
        <v>64</v>
      </c>
      <c r="U92" s="22" t="s">
        <v>9</v>
      </c>
      <c r="V92" s="261"/>
      <c r="W92" s="254"/>
      <c r="X92" s="262">
        <f t="shared" si="14"/>
        <v>90000</v>
      </c>
      <c r="Y92" s="262">
        <f t="shared" si="14"/>
        <v>90000</v>
      </c>
      <c r="Z92" s="263">
        <f t="shared" si="14"/>
        <v>90000</v>
      </c>
      <c r="AA92" s="7"/>
      <c r="AB92" s="2"/>
    </row>
    <row r="93" spans="1:28" ht="23.25" customHeight="1" x14ac:dyDescent="0.25">
      <c r="A93" s="20"/>
      <c r="B93" s="19"/>
      <c r="C93" s="109"/>
      <c r="D93" s="18"/>
      <c r="E93" s="17"/>
      <c r="F93" s="16"/>
      <c r="G93" s="16"/>
      <c r="H93" s="15"/>
      <c r="I93" s="418" t="s">
        <v>82</v>
      </c>
      <c r="J93" s="419"/>
      <c r="K93" s="419"/>
      <c r="L93" s="419"/>
      <c r="M93" s="420"/>
      <c r="N93" s="27">
        <v>37</v>
      </c>
      <c r="O93" s="26">
        <v>5</v>
      </c>
      <c r="P93" s="25">
        <v>2</v>
      </c>
      <c r="Q93" s="11" t="s">
        <v>81</v>
      </c>
      <c r="R93" s="23" t="s">
        <v>16</v>
      </c>
      <c r="S93" s="24" t="s">
        <v>80</v>
      </c>
      <c r="T93" s="23" t="s">
        <v>64</v>
      </c>
      <c r="U93" s="22" t="s">
        <v>79</v>
      </c>
      <c r="V93" s="261"/>
      <c r="W93" s="254"/>
      <c r="X93" s="262">
        <f>X94+X95</f>
        <v>90000</v>
      </c>
      <c r="Y93" s="262">
        <f t="shared" ref="Y93:Z93" si="16">Y94+Y95</f>
        <v>90000</v>
      </c>
      <c r="Z93" s="262">
        <f t="shared" si="16"/>
        <v>90000</v>
      </c>
      <c r="AA93" s="7"/>
      <c r="AB93" s="2"/>
    </row>
    <row r="94" spans="1:28" ht="40.950000000000003" customHeight="1" x14ac:dyDescent="0.25">
      <c r="A94" s="20"/>
      <c r="B94" s="19"/>
      <c r="C94" s="109"/>
      <c r="D94" s="18"/>
      <c r="E94" s="36"/>
      <c r="F94" s="35"/>
      <c r="G94" s="35"/>
      <c r="H94" s="34"/>
      <c r="I94" s="34"/>
      <c r="J94" s="122"/>
      <c r="K94" s="122"/>
      <c r="L94" s="122"/>
      <c r="M94" s="35" t="s">
        <v>67</v>
      </c>
      <c r="N94" s="14">
        <v>37</v>
      </c>
      <c r="O94" s="13">
        <v>5</v>
      </c>
      <c r="P94" s="12">
        <v>2</v>
      </c>
      <c r="Q94" s="11" t="s">
        <v>81</v>
      </c>
      <c r="R94" s="9" t="s">
        <v>16</v>
      </c>
      <c r="S94" s="10" t="s">
        <v>80</v>
      </c>
      <c r="T94" s="9" t="s">
        <v>64</v>
      </c>
      <c r="U94" s="8" t="s">
        <v>79</v>
      </c>
      <c r="V94" s="264" t="s">
        <v>62</v>
      </c>
      <c r="W94" s="254"/>
      <c r="X94" s="402">
        <v>30000</v>
      </c>
      <c r="Y94" s="402">
        <v>30000</v>
      </c>
      <c r="Z94" s="403">
        <v>30000</v>
      </c>
      <c r="AA94" s="7"/>
      <c r="AB94" s="2"/>
    </row>
    <row r="95" spans="1:28" ht="40.950000000000003" customHeight="1" x14ac:dyDescent="0.25">
      <c r="A95" s="20"/>
      <c r="B95" s="19"/>
      <c r="C95" s="109"/>
      <c r="D95" s="18"/>
      <c r="E95" s="36"/>
      <c r="F95" s="35"/>
      <c r="G95" s="35"/>
      <c r="H95" s="34"/>
      <c r="I95" s="34"/>
      <c r="J95" s="122"/>
      <c r="K95" s="122"/>
      <c r="L95" s="122"/>
      <c r="M95" s="35" t="s">
        <v>103</v>
      </c>
      <c r="N95" s="14">
        <v>37</v>
      </c>
      <c r="O95" s="13">
        <v>5</v>
      </c>
      <c r="P95" s="12">
        <v>2</v>
      </c>
      <c r="Q95" s="11"/>
      <c r="R95" s="9" t="s">
        <v>16</v>
      </c>
      <c r="S95" s="10" t="s">
        <v>80</v>
      </c>
      <c r="T95" s="9" t="s">
        <v>64</v>
      </c>
      <c r="U95" s="8" t="s">
        <v>79</v>
      </c>
      <c r="V95" s="264">
        <v>410</v>
      </c>
      <c r="W95" s="254"/>
      <c r="X95" s="402">
        <v>60000</v>
      </c>
      <c r="Y95" s="402">
        <v>60000</v>
      </c>
      <c r="Z95" s="403">
        <v>60000</v>
      </c>
      <c r="AA95" s="7"/>
      <c r="AB95" s="2"/>
    </row>
    <row r="96" spans="1:28" ht="40.950000000000003" customHeight="1" x14ac:dyDescent="0.25">
      <c r="A96" s="20"/>
      <c r="B96" s="19"/>
      <c r="C96" s="109"/>
      <c r="D96" s="18"/>
      <c r="E96" s="36"/>
      <c r="F96" s="35"/>
      <c r="G96" s="35"/>
      <c r="H96" s="34"/>
      <c r="I96" s="34"/>
      <c r="J96" s="122"/>
      <c r="K96" s="122"/>
      <c r="L96" s="122"/>
      <c r="M96" s="35"/>
      <c r="N96" s="14">
        <v>37</v>
      </c>
      <c r="O96" s="13">
        <v>5</v>
      </c>
      <c r="P96" s="12">
        <v>2</v>
      </c>
      <c r="Q96" s="11"/>
      <c r="R96" s="9" t="s">
        <v>16</v>
      </c>
      <c r="S96" s="10" t="s">
        <v>80</v>
      </c>
      <c r="T96" s="9">
        <v>0</v>
      </c>
      <c r="U96" s="8">
        <v>0</v>
      </c>
      <c r="V96" s="264"/>
      <c r="W96" s="254"/>
      <c r="X96" s="262">
        <v>10373100</v>
      </c>
      <c r="Y96" s="262">
        <v>0</v>
      </c>
      <c r="Z96" s="263">
        <v>0</v>
      </c>
      <c r="AA96" s="7"/>
      <c r="AB96" s="2"/>
    </row>
    <row r="97" spans="1:28" ht="40.950000000000003" customHeight="1" x14ac:dyDescent="0.25">
      <c r="A97" s="20"/>
      <c r="B97" s="19"/>
      <c r="C97" s="109"/>
      <c r="D97" s="18"/>
      <c r="E97" s="36"/>
      <c r="F97" s="35"/>
      <c r="G97" s="35"/>
      <c r="H97" s="34"/>
      <c r="I97" s="34"/>
      <c r="J97" s="122"/>
      <c r="K97" s="122"/>
      <c r="L97" s="122"/>
      <c r="M97" s="35"/>
      <c r="N97" s="14">
        <v>37</v>
      </c>
      <c r="O97" s="13">
        <v>5</v>
      </c>
      <c r="P97" s="12">
        <v>2</v>
      </c>
      <c r="Q97" s="11"/>
      <c r="R97" s="9" t="s">
        <v>16</v>
      </c>
      <c r="S97" s="10" t="s">
        <v>80</v>
      </c>
      <c r="T97" s="9" t="s">
        <v>301</v>
      </c>
      <c r="U97" s="8">
        <v>0</v>
      </c>
      <c r="V97" s="264"/>
      <c r="W97" s="254"/>
      <c r="X97" s="262">
        <v>10373100</v>
      </c>
      <c r="Y97" s="262">
        <v>0</v>
      </c>
      <c r="Z97" s="263">
        <v>0</v>
      </c>
      <c r="AA97" s="7"/>
      <c r="AB97" s="2"/>
    </row>
    <row r="98" spans="1:28" ht="40.950000000000003" customHeight="1" x14ac:dyDescent="0.25">
      <c r="A98" s="20"/>
      <c r="B98" s="19"/>
      <c r="C98" s="109"/>
      <c r="D98" s="18"/>
      <c r="E98" s="36"/>
      <c r="F98" s="35"/>
      <c r="G98" s="35"/>
      <c r="H98" s="34"/>
      <c r="I98" s="34"/>
      <c r="J98" s="122"/>
      <c r="K98" s="122"/>
      <c r="L98" s="122"/>
      <c r="M98" s="35" t="s">
        <v>302</v>
      </c>
      <c r="N98" s="14">
        <v>37</v>
      </c>
      <c r="O98" s="13">
        <v>5</v>
      </c>
      <c r="P98" s="12">
        <v>2</v>
      </c>
      <c r="Q98" s="11"/>
      <c r="R98" s="9" t="s">
        <v>16</v>
      </c>
      <c r="S98" s="10" t="s">
        <v>80</v>
      </c>
      <c r="T98" s="9" t="s">
        <v>301</v>
      </c>
      <c r="U98" s="8" t="s">
        <v>100</v>
      </c>
      <c r="V98" s="264">
        <v>410</v>
      </c>
      <c r="W98" s="254"/>
      <c r="X98" s="402">
        <v>10373100</v>
      </c>
      <c r="Y98" s="402">
        <v>0</v>
      </c>
      <c r="Z98" s="403">
        <v>0</v>
      </c>
      <c r="AA98" s="7"/>
      <c r="AB98" s="2"/>
    </row>
    <row r="99" spans="1:28" ht="40.950000000000003" customHeight="1" x14ac:dyDescent="0.25">
      <c r="A99" s="20"/>
      <c r="B99" s="19"/>
      <c r="C99" s="109"/>
      <c r="D99" s="18"/>
      <c r="E99" s="36"/>
      <c r="F99" s="35"/>
      <c r="G99" s="35"/>
      <c r="H99" s="34"/>
      <c r="I99" s="34"/>
      <c r="J99" s="122"/>
      <c r="K99" s="122"/>
      <c r="L99" s="122"/>
      <c r="M99" s="35"/>
      <c r="N99" s="14">
        <v>37</v>
      </c>
      <c r="O99" s="13">
        <v>5</v>
      </c>
      <c r="P99" s="12">
        <v>2</v>
      </c>
      <c r="Q99" s="11"/>
      <c r="R99" s="9" t="s">
        <v>16</v>
      </c>
      <c r="S99" s="10" t="s">
        <v>80</v>
      </c>
      <c r="T99" s="9">
        <v>0</v>
      </c>
      <c r="U99" s="8">
        <v>0</v>
      </c>
      <c r="V99" s="264"/>
      <c r="W99" s="254"/>
      <c r="X99" s="262">
        <v>176600</v>
      </c>
      <c r="Y99" s="262">
        <v>0</v>
      </c>
      <c r="Z99" s="263">
        <v>0</v>
      </c>
      <c r="AA99" s="7"/>
      <c r="AB99" s="2"/>
    </row>
    <row r="100" spans="1:28" ht="40.950000000000003" customHeight="1" x14ac:dyDescent="0.25">
      <c r="A100" s="20"/>
      <c r="B100" s="19"/>
      <c r="C100" s="109"/>
      <c r="D100" s="18"/>
      <c r="E100" s="36"/>
      <c r="F100" s="35"/>
      <c r="G100" s="35"/>
      <c r="H100" s="34"/>
      <c r="I100" s="34"/>
      <c r="J100" s="122"/>
      <c r="K100" s="122"/>
      <c r="L100" s="122"/>
      <c r="M100" s="35"/>
      <c r="N100" s="14">
        <v>37</v>
      </c>
      <c r="O100" s="13">
        <v>5</v>
      </c>
      <c r="P100" s="12">
        <v>2</v>
      </c>
      <c r="Q100" s="11"/>
      <c r="R100" s="9" t="s">
        <v>16</v>
      </c>
      <c r="S100" s="10" t="s">
        <v>80</v>
      </c>
      <c r="T100" s="9">
        <v>1</v>
      </c>
      <c r="U100" s="8">
        <v>0</v>
      </c>
      <c r="V100" s="264"/>
      <c r="W100" s="254"/>
      <c r="X100" s="262">
        <v>176600</v>
      </c>
      <c r="Y100" s="262">
        <v>0</v>
      </c>
      <c r="Z100" s="263">
        <v>0</v>
      </c>
      <c r="AA100" s="7"/>
      <c r="AB100" s="2"/>
    </row>
    <row r="101" spans="1:28" ht="40.950000000000003" customHeight="1" x14ac:dyDescent="0.25">
      <c r="A101" s="20"/>
      <c r="B101" s="19"/>
      <c r="C101" s="109"/>
      <c r="D101" s="18"/>
      <c r="E101" s="36"/>
      <c r="F101" s="35"/>
      <c r="G101" s="35"/>
      <c r="H101" s="34"/>
      <c r="I101" s="34"/>
      <c r="J101" s="122"/>
      <c r="K101" s="122"/>
      <c r="L101" s="122"/>
      <c r="M101" s="35" t="s">
        <v>302</v>
      </c>
      <c r="N101" s="14">
        <v>37</v>
      </c>
      <c r="O101" s="13">
        <v>5</v>
      </c>
      <c r="P101" s="12">
        <v>2</v>
      </c>
      <c r="Q101" s="11"/>
      <c r="R101" s="9" t="s">
        <v>16</v>
      </c>
      <c r="S101" s="10" t="s">
        <v>80</v>
      </c>
      <c r="T101" s="9">
        <v>1</v>
      </c>
      <c r="U101" s="8" t="s">
        <v>100</v>
      </c>
      <c r="V101" s="264">
        <v>410</v>
      </c>
      <c r="W101" s="254"/>
      <c r="X101" s="402">
        <v>176600</v>
      </c>
      <c r="Y101" s="402">
        <v>0</v>
      </c>
      <c r="Z101" s="403">
        <v>0</v>
      </c>
      <c r="AA101" s="7"/>
      <c r="AB101" s="2"/>
    </row>
    <row r="102" spans="1:28" ht="40.950000000000003" customHeight="1" x14ac:dyDescent="0.25">
      <c r="A102" s="20"/>
      <c r="B102" s="19"/>
      <c r="C102" s="109"/>
      <c r="D102" s="18"/>
      <c r="E102" s="36"/>
      <c r="F102" s="35"/>
      <c r="G102" s="35"/>
      <c r="H102" s="34"/>
      <c r="I102" s="34"/>
      <c r="J102" s="122"/>
      <c r="K102" s="122"/>
      <c r="L102" s="122"/>
      <c r="M102" s="35"/>
      <c r="N102" s="14">
        <v>37</v>
      </c>
      <c r="O102" s="13">
        <v>5</v>
      </c>
      <c r="P102" s="12">
        <v>2</v>
      </c>
      <c r="Q102" s="11"/>
      <c r="R102" s="9" t="s">
        <v>16</v>
      </c>
      <c r="S102" s="10" t="s">
        <v>80</v>
      </c>
      <c r="T102" s="9">
        <v>0</v>
      </c>
      <c r="U102" s="8">
        <v>0</v>
      </c>
      <c r="V102" s="264"/>
      <c r="W102" s="254"/>
      <c r="X102" s="262">
        <v>1814400</v>
      </c>
      <c r="Y102" s="262">
        <v>0</v>
      </c>
      <c r="Z102" s="263">
        <v>0</v>
      </c>
      <c r="AA102" s="7"/>
      <c r="AB102" s="2"/>
    </row>
    <row r="103" spans="1:28" ht="40.950000000000003" customHeight="1" x14ac:dyDescent="0.25">
      <c r="A103" s="20"/>
      <c r="B103" s="19"/>
      <c r="C103" s="109"/>
      <c r="D103" s="18"/>
      <c r="E103" s="36"/>
      <c r="F103" s="35"/>
      <c r="G103" s="35"/>
      <c r="H103" s="34"/>
      <c r="I103" s="34"/>
      <c r="J103" s="122"/>
      <c r="K103" s="122"/>
      <c r="L103" s="122"/>
      <c r="M103" s="35"/>
      <c r="N103" s="14">
        <v>37</v>
      </c>
      <c r="O103" s="13">
        <v>5</v>
      </c>
      <c r="P103" s="12">
        <v>2</v>
      </c>
      <c r="Q103" s="11"/>
      <c r="R103" s="9" t="s">
        <v>16</v>
      </c>
      <c r="S103" s="10" t="s">
        <v>80</v>
      </c>
      <c r="T103" s="9">
        <v>1</v>
      </c>
      <c r="U103" s="8">
        <v>0</v>
      </c>
      <c r="V103" s="264"/>
      <c r="W103" s="254"/>
      <c r="X103" s="262">
        <v>1814400</v>
      </c>
      <c r="Y103" s="262">
        <v>0</v>
      </c>
      <c r="Z103" s="263">
        <v>0</v>
      </c>
      <c r="AA103" s="7"/>
      <c r="AB103" s="2"/>
    </row>
    <row r="104" spans="1:28" ht="43.5" customHeight="1" x14ac:dyDescent="0.25">
      <c r="A104" s="20"/>
      <c r="B104" s="19"/>
      <c r="C104" s="109"/>
      <c r="D104" s="18"/>
      <c r="E104" s="36"/>
      <c r="F104" s="35"/>
      <c r="G104" s="35"/>
      <c r="H104" s="35"/>
      <c r="I104" s="34"/>
      <c r="J104" s="427" t="s">
        <v>303</v>
      </c>
      <c r="K104" s="427"/>
      <c r="L104" s="427"/>
      <c r="M104" s="428"/>
      <c r="N104" s="14">
        <v>37</v>
      </c>
      <c r="O104" s="13">
        <v>5</v>
      </c>
      <c r="P104" s="12">
        <v>2</v>
      </c>
      <c r="Q104" s="11" t="s">
        <v>81</v>
      </c>
      <c r="R104" s="9" t="s">
        <v>16</v>
      </c>
      <c r="S104" s="10" t="s">
        <v>80</v>
      </c>
      <c r="T104" s="9">
        <v>1</v>
      </c>
      <c r="U104" s="8" t="s">
        <v>304</v>
      </c>
      <c r="V104" s="264">
        <v>410</v>
      </c>
      <c r="W104" s="254"/>
      <c r="X104" s="265">
        <v>1814400</v>
      </c>
      <c r="Y104" s="265">
        <v>0</v>
      </c>
      <c r="Z104" s="266">
        <v>0</v>
      </c>
      <c r="AA104" s="7"/>
      <c r="AB104" s="2"/>
    </row>
    <row r="105" spans="1:28" ht="23.25" customHeight="1" x14ac:dyDescent="0.25">
      <c r="A105" s="20"/>
      <c r="B105" s="19"/>
      <c r="C105" s="109"/>
      <c r="D105" s="18"/>
      <c r="E105" s="429" t="s">
        <v>78</v>
      </c>
      <c r="F105" s="430"/>
      <c r="G105" s="430"/>
      <c r="H105" s="430"/>
      <c r="I105" s="430"/>
      <c r="J105" s="432"/>
      <c r="K105" s="432"/>
      <c r="L105" s="432"/>
      <c r="M105" s="433"/>
      <c r="N105" s="88">
        <v>37</v>
      </c>
      <c r="O105" s="89">
        <v>5</v>
      </c>
      <c r="P105" s="90">
        <v>3</v>
      </c>
      <c r="Q105" s="91" t="s">
        <v>6</v>
      </c>
      <c r="R105" s="110" t="s">
        <v>6</v>
      </c>
      <c r="S105" s="111" t="s">
        <v>6</v>
      </c>
      <c r="T105" s="110" t="s">
        <v>6</v>
      </c>
      <c r="U105" s="112" t="s">
        <v>6</v>
      </c>
      <c r="V105" s="267"/>
      <c r="W105" s="258"/>
      <c r="X105" s="268">
        <f t="shared" ref="X105:Z106" si="17">X106</f>
        <v>410000</v>
      </c>
      <c r="Y105" s="268">
        <f t="shared" si="17"/>
        <v>410000</v>
      </c>
      <c r="Z105" s="269">
        <f t="shared" si="17"/>
        <v>410000</v>
      </c>
      <c r="AA105" s="7"/>
      <c r="AB105" s="2"/>
    </row>
    <row r="106" spans="1:28" ht="81" customHeight="1" x14ac:dyDescent="0.25">
      <c r="A106" s="20"/>
      <c r="B106" s="19"/>
      <c r="C106" s="109"/>
      <c r="D106" s="18"/>
      <c r="E106" s="28"/>
      <c r="F106" s="418" t="s">
        <v>299</v>
      </c>
      <c r="G106" s="419"/>
      <c r="H106" s="419"/>
      <c r="I106" s="419"/>
      <c r="J106" s="419"/>
      <c r="K106" s="419"/>
      <c r="L106" s="419"/>
      <c r="M106" s="420"/>
      <c r="N106" s="27">
        <v>37</v>
      </c>
      <c r="O106" s="26">
        <v>5</v>
      </c>
      <c r="P106" s="25">
        <v>3</v>
      </c>
      <c r="Q106" s="11" t="s">
        <v>24</v>
      </c>
      <c r="R106" s="23" t="s">
        <v>16</v>
      </c>
      <c r="S106" s="24" t="s">
        <v>11</v>
      </c>
      <c r="T106" s="23" t="s">
        <v>10</v>
      </c>
      <c r="U106" s="22" t="s">
        <v>9</v>
      </c>
      <c r="V106" s="261"/>
      <c r="W106" s="254"/>
      <c r="X106" s="262">
        <f t="shared" si="17"/>
        <v>410000</v>
      </c>
      <c r="Y106" s="262">
        <f t="shared" si="17"/>
        <v>410000</v>
      </c>
      <c r="Z106" s="263">
        <f t="shared" si="17"/>
        <v>410000</v>
      </c>
      <c r="AA106" s="7"/>
      <c r="AB106" s="2"/>
    </row>
    <row r="107" spans="1:28" ht="29.25" customHeight="1" x14ac:dyDescent="0.25">
      <c r="A107" s="20"/>
      <c r="B107" s="19"/>
      <c r="C107" s="109"/>
      <c r="D107" s="18"/>
      <c r="E107" s="17"/>
      <c r="F107" s="15"/>
      <c r="G107" s="418" t="s">
        <v>77</v>
      </c>
      <c r="H107" s="419"/>
      <c r="I107" s="419"/>
      <c r="J107" s="419"/>
      <c r="K107" s="419"/>
      <c r="L107" s="419"/>
      <c r="M107" s="420"/>
      <c r="N107" s="27">
        <v>37</v>
      </c>
      <c r="O107" s="26">
        <v>5</v>
      </c>
      <c r="P107" s="25">
        <v>3</v>
      </c>
      <c r="Q107" s="11" t="s">
        <v>76</v>
      </c>
      <c r="R107" s="23" t="s">
        <v>16</v>
      </c>
      <c r="S107" s="24" t="s">
        <v>65</v>
      </c>
      <c r="T107" s="23" t="s">
        <v>10</v>
      </c>
      <c r="U107" s="22" t="s">
        <v>9</v>
      </c>
      <c r="V107" s="261"/>
      <c r="W107" s="254"/>
      <c r="X107" s="262">
        <f>X108+X111</f>
        <v>410000</v>
      </c>
      <c r="Y107" s="262">
        <v>410000</v>
      </c>
      <c r="Z107" s="263">
        <f>Z108+Z111</f>
        <v>410000</v>
      </c>
      <c r="AA107" s="7"/>
      <c r="AB107" s="2"/>
    </row>
    <row r="108" spans="1:28" ht="29.25" customHeight="1" x14ac:dyDescent="0.25">
      <c r="A108" s="20"/>
      <c r="B108" s="19"/>
      <c r="C108" s="109"/>
      <c r="D108" s="18"/>
      <c r="E108" s="17"/>
      <c r="F108" s="16"/>
      <c r="G108" s="15"/>
      <c r="H108" s="418" t="s">
        <v>75</v>
      </c>
      <c r="I108" s="419"/>
      <c r="J108" s="419"/>
      <c r="K108" s="419"/>
      <c r="L108" s="419"/>
      <c r="M108" s="420"/>
      <c r="N108" s="27">
        <v>37</v>
      </c>
      <c r="O108" s="26">
        <v>5</v>
      </c>
      <c r="P108" s="25">
        <v>3</v>
      </c>
      <c r="Q108" s="11" t="s">
        <v>74</v>
      </c>
      <c r="R108" s="23" t="s">
        <v>16</v>
      </c>
      <c r="S108" s="24" t="s">
        <v>65</v>
      </c>
      <c r="T108" s="23" t="s">
        <v>14</v>
      </c>
      <c r="U108" s="22" t="s">
        <v>9</v>
      </c>
      <c r="V108" s="261"/>
      <c r="W108" s="254"/>
      <c r="X108" s="262">
        <f t="shared" ref="X108:Z109" si="18">X109</f>
        <v>40000</v>
      </c>
      <c r="Y108" s="262">
        <f t="shared" si="18"/>
        <v>40000</v>
      </c>
      <c r="Z108" s="263">
        <f t="shared" si="18"/>
        <v>40000</v>
      </c>
      <c r="AA108" s="7"/>
      <c r="AB108" s="2"/>
    </row>
    <row r="109" spans="1:28" ht="23.25" customHeight="1" x14ac:dyDescent="0.25">
      <c r="A109" s="20"/>
      <c r="B109" s="19"/>
      <c r="C109" s="109"/>
      <c r="D109" s="18"/>
      <c r="E109" s="17"/>
      <c r="F109" s="16"/>
      <c r="G109" s="16"/>
      <c r="H109" s="15"/>
      <c r="I109" s="418" t="s">
        <v>73</v>
      </c>
      <c r="J109" s="419"/>
      <c r="K109" s="419"/>
      <c r="L109" s="419"/>
      <c r="M109" s="420"/>
      <c r="N109" s="27">
        <v>37</v>
      </c>
      <c r="O109" s="26">
        <v>5</v>
      </c>
      <c r="P109" s="25">
        <v>3</v>
      </c>
      <c r="Q109" s="11" t="s">
        <v>72</v>
      </c>
      <c r="R109" s="23" t="s">
        <v>16</v>
      </c>
      <c r="S109" s="24" t="s">
        <v>65</v>
      </c>
      <c r="T109" s="23" t="s">
        <v>14</v>
      </c>
      <c r="U109" s="22" t="s">
        <v>71</v>
      </c>
      <c r="V109" s="261"/>
      <c r="W109" s="254"/>
      <c r="X109" s="262">
        <f t="shared" si="18"/>
        <v>40000</v>
      </c>
      <c r="Y109" s="262">
        <f t="shared" si="18"/>
        <v>40000</v>
      </c>
      <c r="Z109" s="263">
        <f t="shared" si="18"/>
        <v>40000</v>
      </c>
      <c r="AA109" s="7"/>
      <c r="AB109" s="2"/>
    </row>
    <row r="110" spans="1:28" ht="43.5" customHeight="1" x14ac:dyDescent="0.25">
      <c r="A110" s="20"/>
      <c r="B110" s="19"/>
      <c r="C110" s="109"/>
      <c r="D110" s="18"/>
      <c r="E110" s="17"/>
      <c r="F110" s="16"/>
      <c r="G110" s="16"/>
      <c r="H110" s="35"/>
      <c r="I110" s="34"/>
      <c r="J110" s="427" t="s">
        <v>67</v>
      </c>
      <c r="K110" s="427"/>
      <c r="L110" s="427"/>
      <c r="M110" s="428"/>
      <c r="N110" s="14">
        <v>37</v>
      </c>
      <c r="O110" s="13">
        <v>5</v>
      </c>
      <c r="P110" s="12">
        <v>3</v>
      </c>
      <c r="Q110" s="11" t="s">
        <v>72</v>
      </c>
      <c r="R110" s="9" t="s">
        <v>16</v>
      </c>
      <c r="S110" s="10" t="s">
        <v>65</v>
      </c>
      <c r="T110" s="9" t="s">
        <v>14</v>
      </c>
      <c r="U110" s="8" t="s">
        <v>71</v>
      </c>
      <c r="V110" s="264" t="s">
        <v>62</v>
      </c>
      <c r="W110" s="254"/>
      <c r="X110" s="265">
        <v>40000</v>
      </c>
      <c r="Y110" s="265">
        <v>40000</v>
      </c>
      <c r="Z110" s="266">
        <v>40000</v>
      </c>
      <c r="AA110" s="7"/>
      <c r="AB110" s="2"/>
    </row>
    <row r="111" spans="1:28" ht="23.25" customHeight="1" x14ac:dyDescent="0.25">
      <c r="A111" s="20"/>
      <c r="B111" s="19"/>
      <c r="C111" s="109"/>
      <c r="D111" s="18"/>
      <c r="E111" s="17"/>
      <c r="F111" s="16"/>
      <c r="G111" s="16"/>
      <c r="H111" s="418" t="s">
        <v>70</v>
      </c>
      <c r="I111" s="419"/>
      <c r="J111" s="425"/>
      <c r="K111" s="425"/>
      <c r="L111" s="425"/>
      <c r="M111" s="426"/>
      <c r="N111" s="41">
        <v>37</v>
      </c>
      <c r="O111" s="40">
        <v>5</v>
      </c>
      <c r="P111" s="39">
        <v>3</v>
      </c>
      <c r="Q111" s="11" t="s">
        <v>69</v>
      </c>
      <c r="R111" s="113" t="s">
        <v>16</v>
      </c>
      <c r="S111" s="114" t="s">
        <v>65</v>
      </c>
      <c r="T111" s="113" t="s">
        <v>64</v>
      </c>
      <c r="U111" s="115" t="s">
        <v>9</v>
      </c>
      <c r="V111" s="273"/>
      <c r="W111" s="254"/>
      <c r="X111" s="274">
        <f t="shared" ref="X111:Z112" si="19">X112</f>
        <v>370000</v>
      </c>
      <c r="Y111" s="274">
        <f t="shared" si="19"/>
        <v>184670.57</v>
      </c>
      <c r="Z111" s="275">
        <f t="shared" si="19"/>
        <v>370000</v>
      </c>
      <c r="AA111" s="7"/>
      <c r="AB111" s="2"/>
    </row>
    <row r="112" spans="1:28" ht="23.25" customHeight="1" x14ac:dyDescent="0.25">
      <c r="A112" s="20"/>
      <c r="B112" s="19"/>
      <c r="C112" s="109"/>
      <c r="D112" s="18"/>
      <c r="E112" s="17"/>
      <c r="F112" s="16"/>
      <c r="G112" s="16"/>
      <c r="H112" s="15"/>
      <c r="I112" s="418" t="s">
        <v>68</v>
      </c>
      <c r="J112" s="419"/>
      <c r="K112" s="419"/>
      <c r="L112" s="419"/>
      <c r="M112" s="420"/>
      <c r="N112" s="27">
        <v>37</v>
      </c>
      <c r="O112" s="26">
        <v>5</v>
      </c>
      <c r="P112" s="25">
        <v>3</v>
      </c>
      <c r="Q112" s="11" t="s">
        <v>66</v>
      </c>
      <c r="R112" s="23" t="s">
        <v>16</v>
      </c>
      <c r="S112" s="24" t="s">
        <v>65</v>
      </c>
      <c r="T112" s="23" t="s">
        <v>64</v>
      </c>
      <c r="U112" s="22" t="s">
        <v>63</v>
      </c>
      <c r="V112" s="261"/>
      <c r="W112" s="254"/>
      <c r="X112" s="262">
        <f t="shared" si="19"/>
        <v>370000</v>
      </c>
      <c r="Y112" s="262">
        <f t="shared" si="19"/>
        <v>184670.57</v>
      </c>
      <c r="Z112" s="263">
        <f t="shared" si="19"/>
        <v>370000</v>
      </c>
      <c r="AA112" s="7"/>
      <c r="AB112" s="2"/>
    </row>
    <row r="113" spans="1:28" ht="43.5" customHeight="1" x14ac:dyDescent="0.25">
      <c r="A113" s="20"/>
      <c r="B113" s="19"/>
      <c r="C113" s="109"/>
      <c r="D113" s="37"/>
      <c r="E113" s="36"/>
      <c r="F113" s="35"/>
      <c r="G113" s="35"/>
      <c r="H113" s="35"/>
      <c r="I113" s="34"/>
      <c r="J113" s="427" t="s">
        <v>67</v>
      </c>
      <c r="K113" s="427"/>
      <c r="L113" s="427"/>
      <c r="M113" s="428"/>
      <c r="N113" s="14">
        <v>37</v>
      </c>
      <c r="O113" s="13">
        <v>5</v>
      </c>
      <c r="P113" s="12">
        <v>3</v>
      </c>
      <c r="Q113" s="11" t="s">
        <v>66</v>
      </c>
      <c r="R113" s="9" t="s">
        <v>16</v>
      </c>
      <c r="S113" s="10" t="s">
        <v>65</v>
      </c>
      <c r="T113" s="9" t="s">
        <v>64</v>
      </c>
      <c r="U113" s="8" t="s">
        <v>63</v>
      </c>
      <c r="V113" s="264" t="s">
        <v>62</v>
      </c>
      <c r="W113" s="254"/>
      <c r="X113" s="265">
        <v>370000</v>
      </c>
      <c r="Y113" s="265">
        <v>184670.57</v>
      </c>
      <c r="Z113" s="266">
        <v>370000</v>
      </c>
      <c r="AA113" s="7"/>
      <c r="AB113" s="2"/>
    </row>
    <row r="114" spans="1:28" ht="23.25" customHeight="1" x14ac:dyDescent="0.25">
      <c r="A114" s="20"/>
      <c r="B114" s="19"/>
      <c r="C114" s="109"/>
      <c r="D114" s="421" t="s">
        <v>61</v>
      </c>
      <c r="E114" s="422"/>
      <c r="F114" s="422"/>
      <c r="G114" s="422"/>
      <c r="H114" s="422"/>
      <c r="I114" s="422"/>
      <c r="J114" s="423"/>
      <c r="K114" s="423"/>
      <c r="L114" s="423"/>
      <c r="M114" s="424"/>
      <c r="N114" s="33">
        <v>37</v>
      </c>
      <c r="O114" s="32">
        <v>8</v>
      </c>
      <c r="P114" s="31" t="s">
        <v>6</v>
      </c>
      <c r="Q114" s="11" t="s">
        <v>6</v>
      </c>
      <c r="R114" s="116" t="s">
        <v>6</v>
      </c>
      <c r="S114" s="117" t="s">
        <v>6</v>
      </c>
      <c r="T114" s="116" t="s">
        <v>6</v>
      </c>
      <c r="U114" s="118" t="s">
        <v>6</v>
      </c>
      <c r="V114" s="276"/>
      <c r="W114" s="254"/>
      <c r="X114" s="277">
        <f>X115</f>
        <v>985380</v>
      </c>
      <c r="Y114" s="277">
        <f>Y115</f>
        <v>1043380</v>
      </c>
      <c r="Z114" s="278">
        <f>Z115</f>
        <v>1043380</v>
      </c>
      <c r="AA114" s="7"/>
      <c r="AB114" s="2"/>
    </row>
    <row r="115" spans="1:28" ht="23.25" customHeight="1" x14ac:dyDescent="0.25">
      <c r="A115" s="20"/>
      <c r="B115" s="19"/>
      <c r="C115" s="109"/>
      <c r="D115" s="29"/>
      <c r="E115" s="429" t="s">
        <v>60</v>
      </c>
      <c r="F115" s="430"/>
      <c r="G115" s="430"/>
      <c r="H115" s="430"/>
      <c r="I115" s="430"/>
      <c r="J115" s="430"/>
      <c r="K115" s="430"/>
      <c r="L115" s="430"/>
      <c r="M115" s="431"/>
      <c r="N115" s="93">
        <v>37</v>
      </c>
      <c r="O115" s="94">
        <v>8</v>
      </c>
      <c r="P115" s="95">
        <v>1</v>
      </c>
      <c r="Q115" s="91" t="s">
        <v>6</v>
      </c>
      <c r="R115" s="96" t="s">
        <v>6</v>
      </c>
      <c r="S115" s="97" t="s">
        <v>6</v>
      </c>
      <c r="T115" s="96" t="s">
        <v>6</v>
      </c>
      <c r="U115" s="98" t="s">
        <v>6</v>
      </c>
      <c r="V115" s="257"/>
      <c r="W115" s="258"/>
      <c r="X115" s="259">
        <f t="shared" ref="X115:Z118" si="20">X116</f>
        <v>985380</v>
      </c>
      <c r="Y115" s="259">
        <f t="shared" si="20"/>
        <v>1043380</v>
      </c>
      <c r="Z115" s="260">
        <f t="shared" si="20"/>
        <v>1043380</v>
      </c>
      <c r="AA115" s="7"/>
      <c r="AB115" s="2"/>
    </row>
    <row r="116" spans="1:28" ht="29.25" customHeight="1" x14ac:dyDescent="0.25">
      <c r="A116" s="20"/>
      <c r="B116" s="19"/>
      <c r="C116" s="109"/>
      <c r="D116" s="18"/>
      <c r="E116" s="28"/>
      <c r="F116" s="418" t="s">
        <v>59</v>
      </c>
      <c r="G116" s="419"/>
      <c r="H116" s="419"/>
      <c r="I116" s="419"/>
      <c r="J116" s="419"/>
      <c r="K116" s="419"/>
      <c r="L116" s="419"/>
      <c r="M116" s="420"/>
      <c r="N116" s="27">
        <v>37</v>
      </c>
      <c r="O116" s="26">
        <v>8</v>
      </c>
      <c r="P116" s="25">
        <v>1</v>
      </c>
      <c r="Q116" s="11" t="s">
        <v>58</v>
      </c>
      <c r="R116" s="23" t="s">
        <v>42</v>
      </c>
      <c r="S116" s="24" t="s">
        <v>11</v>
      </c>
      <c r="T116" s="23" t="s">
        <v>10</v>
      </c>
      <c r="U116" s="22" t="s">
        <v>9</v>
      </c>
      <c r="V116" s="261"/>
      <c r="W116" s="254"/>
      <c r="X116" s="262">
        <f>X117+X121</f>
        <v>985380</v>
      </c>
      <c r="Y116" s="262">
        <f>Y117+Y121</f>
        <v>1043380</v>
      </c>
      <c r="Z116" s="263">
        <f>Z117+Z121</f>
        <v>1043380</v>
      </c>
      <c r="AA116" s="7"/>
      <c r="AB116" s="2"/>
    </row>
    <row r="117" spans="1:28" ht="23.25" customHeight="1" x14ac:dyDescent="0.25">
      <c r="A117" s="20"/>
      <c r="B117" s="19"/>
      <c r="C117" s="109"/>
      <c r="D117" s="18"/>
      <c r="E117" s="17"/>
      <c r="F117" s="15"/>
      <c r="G117" s="418" t="s">
        <v>57</v>
      </c>
      <c r="H117" s="419"/>
      <c r="I117" s="419"/>
      <c r="J117" s="419"/>
      <c r="K117" s="419"/>
      <c r="L117" s="419"/>
      <c r="M117" s="420"/>
      <c r="N117" s="27">
        <v>37</v>
      </c>
      <c r="O117" s="26">
        <v>8</v>
      </c>
      <c r="P117" s="25">
        <v>1</v>
      </c>
      <c r="Q117" s="11" t="s">
        <v>56</v>
      </c>
      <c r="R117" s="23" t="s">
        <v>42</v>
      </c>
      <c r="S117" s="24" t="s">
        <v>51</v>
      </c>
      <c r="T117" s="23" t="s">
        <v>10</v>
      </c>
      <c r="U117" s="22" t="s">
        <v>9</v>
      </c>
      <c r="V117" s="261"/>
      <c r="W117" s="254"/>
      <c r="X117" s="262">
        <f t="shared" si="20"/>
        <v>185380</v>
      </c>
      <c r="Y117" s="262">
        <f t="shared" si="20"/>
        <v>243380</v>
      </c>
      <c r="Z117" s="263">
        <f t="shared" si="20"/>
        <v>243380</v>
      </c>
      <c r="AA117" s="7"/>
      <c r="AB117" s="2"/>
    </row>
    <row r="118" spans="1:28" ht="29.25" customHeight="1" x14ac:dyDescent="0.25">
      <c r="A118" s="20"/>
      <c r="B118" s="19"/>
      <c r="C118" s="109"/>
      <c r="D118" s="18"/>
      <c r="E118" s="17"/>
      <c r="F118" s="16"/>
      <c r="G118" s="15"/>
      <c r="H118" s="418" t="s">
        <v>55</v>
      </c>
      <c r="I118" s="419"/>
      <c r="J118" s="419"/>
      <c r="K118" s="419"/>
      <c r="L118" s="419"/>
      <c r="M118" s="420"/>
      <c r="N118" s="27">
        <v>37</v>
      </c>
      <c r="O118" s="26">
        <v>8</v>
      </c>
      <c r="P118" s="25">
        <v>1</v>
      </c>
      <c r="Q118" s="11" t="s">
        <v>54</v>
      </c>
      <c r="R118" s="23" t="s">
        <v>42</v>
      </c>
      <c r="S118" s="24" t="s">
        <v>51</v>
      </c>
      <c r="T118" s="23" t="s">
        <v>14</v>
      </c>
      <c r="U118" s="22" t="s">
        <v>9</v>
      </c>
      <c r="V118" s="261"/>
      <c r="W118" s="254"/>
      <c r="X118" s="262">
        <f t="shared" si="20"/>
        <v>185380</v>
      </c>
      <c r="Y118" s="262">
        <f t="shared" si="20"/>
        <v>243380</v>
      </c>
      <c r="Z118" s="263">
        <f t="shared" si="20"/>
        <v>243380</v>
      </c>
      <c r="AA118" s="7"/>
      <c r="AB118" s="2"/>
    </row>
    <row r="119" spans="1:28" ht="23.25" customHeight="1" x14ac:dyDescent="0.25">
      <c r="A119" s="20"/>
      <c r="B119" s="19"/>
      <c r="C119" s="109"/>
      <c r="D119" s="18"/>
      <c r="E119" s="17"/>
      <c r="F119" s="16"/>
      <c r="G119" s="16"/>
      <c r="H119" s="15"/>
      <c r="I119" s="418" t="s">
        <v>53</v>
      </c>
      <c r="J119" s="419"/>
      <c r="K119" s="419"/>
      <c r="L119" s="419"/>
      <c r="M119" s="420"/>
      <c r="N119" s="27">
        <v>37</v>
      </c>
      <c r="O119" s="26">
        <v>8</v>
      </c>
      <c r="P119" s="25">
        <v>1</v>
      </c>
      <c r="Q119" s="11" t="s">
        <v>52</v>
      </c>
      <c r="R119" s="23" t="s">
        <v>42</v>
      </c>
      <c r="S119" s="24" t="s">
        <v>51</v>
      </c>
      <c r="T119" s="23" t="s">
        <v>14</v>
      </c>
      <c r="U119" s="22" t="s">
        <v>50</v>
      </c>
      <c r="V119" s="261"/>
      <c r="W119" s="254"/>
      <c r="X119" s="262">
        <f>X120</f>
        <v>185380</v>
      </c>
      <c r="Y119" s="262">
        <f>Y120</f>
        <v>243380</v>
      </c>
      <c r="Z119" s="263">
        <f>Z120</f>
        <v>243380</v>
      </c>
      <c r="AA119" s="7"/>
      <c r="AB119" s="2"/>
    </row>
    <row r="120" spans="1:28" ht="23.25" customHeight="1" x14ac:dyDescent="0.25">
      <c r="A120" s="20"/>
      <c r="B120" s="19"/>
      <c r="C120" s="109"/>
      <c r="D120" s="18"/>
      <c r="E120" s="17"/>
      <c r="F120" s="16"/>
      <c r="G120" s="35"/>
      <c r="H120" s="35"/>
      <c r="I120" s="34"/>
      <c r="J120" s="427" t="s">
        <v>44</v>
      </c>
      <c r="K120" s="427"/>
      <c r="L120" s="427"/>
      <c r="M120" s="428"/>
      <c r="N120" s="14">
        <v>37</v>
      </c>
      <c r="O120" s="13">
        <v>8</v>
      </c>
      <c r="P120" s="12">
        <v>1</v>
      </c>
      <c r="Q120" s="11" t="s">
        <v>52</v>
      </c>
      <c r="R120" s="9" t="s">
        <v>42</v>
      </c>
      <c r="S120" s="10" t="s">
        <v>51</v>
      </c>
      <c r="T120" s="9" t="s">
        <v>14</v>
      </c>
      <c r="U120" s="8" t="s">
        <v>50</v>
      </c>
      <c r="V120" s="264" t="s">
        <v>39</v>
      </c>
      <c r="W120" s="254"/>
      <c r="X120" s="265">
        <v>185380</v>
      </c>
      <c r="Y120" s="265">
        <v>243380</v>
      </c>
      <c r="Z120" s="266">
        <v>243380</v>
      </c>
      <c r="AA120" s="7"/>
      <c r="AB120" s="2"/>
    </row>
    <row r="121" spans="1:28" ht="23.25" customHeight="1" x14ac:dyDescent="0.25">
      <c r="A121" s="20"/>
      <c r="B121" s="19"/>
      <c r="C121" s="109"/>
      <c r="D121" s="18"/>
      <c r="E121" s="17"/>
      <c r="F121" s="16"/>
      <c r="G121" s="418" t="s">
        <v>49</v>
      </c>
      <c r="H121" s="419"/>
      <c r="I121" s="419"/>
      <c r="J121" s="425"/>
      <c r="K121" s="425"/>
      <c r="L121" s="425"/>
      <c r="M121" s="426"/>
      <c r="N121" s="41">
        <v>37</v>
      </c>
      <c r="O121" s="40">
        <v>8</v>
      </c>
      <c r="P121" s="39">
        <v>1</v>
      </c>
      <c r="Q121" s="11" t="s">
        <v>48</v>
      </c>
      <c r="R121" s="113" t="s">
        <v>42</v>
      </c>
      <c r="S121" s="114" t="s">
        <v>41</v>
      </c>
      <c r="T121" s="113" t="s">
        <v>10</v>
      </c>
      <c r="U121" s="115" t="s">
        <v>9</v>
      </c>
      <c r="V121" s="273"/>
      <c r="W121" s="254"/>
      <c r="X121" s="262">
        <f t="shared" ref="X121:Z122" si="21">X122</f>
        <v>800000</v>
      </c>
      <c r="Y121" s="262">
        <f t="shared" si="21"/>
        <v>800000</v>
      </c>
      <c r="Z121" s="263">
        <f t="shared" si="21"/>
        <v>800000</v>
      </c>
      <c r="AA121" s="7"/>
      <c r="AB121" s="2"/>
    </row>
    <row r="122" spans="1:28" ht="29.25" customHeight="1" x14ac:dyDescent="0.25">
      <c r="A122" s="20"/>
      <c r="B122" s="19"/>
      <c r="C122" s="109"/>
      <c r="D122" s="18"/>
      <c r="E122" s="17"/>
      <c r="F122" s="16"/>
      <c r="G122" s="15"/>
      <c r="H122" s="418" t="s">
        <v>47</v>
      </c>
      <c r="I122" s="419"/>
      <c r="J122" s="419"/>
      <c r="K122" s="419"/>
      <c r="L122" s="419"/>
      <c r="M122" s="420"/>
      <c r="N122" s="27">
        <v>37</v>
      </c>
      <c r="O122" s="26">
        <v>8</v>
      </c>
      <c r="P122" s="25">
        <v>1</v>
      </c>
      <c r="Q122" s="11" t="s">
        <v>46</v>
      </c>
      <c r="R122" s="23" t="s">
        <v>42</v>
      </c>
      <c r="S122" s="24" t="s">
        <v>41</v>
      </c>
      <c r="T122" s="23" t="s">
        <v>14</v>
      </c>
      <c r="U122" s="22" t="s">
        <v>9</v>
      </c>
      <c r="V122" s="261"/>
      <c r="W122" s="254"/>
      <c r="X122" s="262">
        <f t="shared" si="21"/>
        <v>800000</v>
      </c>
      <c r="Y122" s="262">
        <f t="shared" si="21"/>
        <v>800000</v>
      </c>
      <c r="Z122" s="263">
        <f t="shared" si="21"/>
        <v>800000</v>
      </c>
      <c r="AA122" s="7"/>
      <c r="AB122" s="2"/>
    </row>
    <row r="123" spans="1:28" ht="23.25" customHeight="1" x14ac:dyDescent="0.25">
      <c r="A123" s="20"/>
      <c r="B123" s="19"/>
      <c r="C123" s="109"/>
      <c r="D123" s="18"/>
      <c r="E123" s="17"/>
      <c r="F123" s="16"/>
      <c r="G123" s="16"/>
      <c r="H123" s="15"/>
      <c r="I123" s="418" t="s">
        <v>45</v>
      </c>
      <c r="J123" s="419"/>
      <c r="K123" s="419"/>
      <c r="L123" s="419"/>
      <c r="M123" s="420"/>
      <c r="N123" s="27">
        <v>37</v>
      </c>
      <c r="O123" s="26">
        <v>8</v>
      </c>
      <c r="P123" s="25">
        <v>1</v>
      </c>
      <c r="Q123" s="11" t="s">
        <v>43</v>
      </c>
      <c r="R123" s="23" t="s">
        <v>42</v>
      </c>
      <c r="S123" s="24" t="s">
        <v>41</v>
      </c>
      <c r="T123" s="23" t="s">
        <v>14</v>
      </c>
      <c r="U123" s="22" t="s">
        <v>40</v>
      </c>
      <c r="V123" s="261"/>
      <c r="W123" s="254"/>
      <c r="X123" s="262">
        <f>X124</f>
        <v>800000</v>
      </c>
      <c r="Y123" s="262">
        <f>Y124</f>
        <v>800000</v>
      </c>
      <c r="Z123" s="263">
        <f>Z124</f>
        <v>800000</v>
      </c>
      <c r="AA123" s="7"/>
      <c r="AB123" s="2"/>
    </row>
    <row r="124" spans="1:28" ht="23.25" customHeight="1" x14ac:dyDescent="0.25">
      <c r="A124" s="20"/>
      <c r="B124" s="19"/>
      <c r="C124" s="109"/>
      <c r="D124" s="37"/>
      <c r="E124" s="36"/>
      <c r="F124" s="35"/>
      <c r="G124" s="35"/>
      <c r="H124" s="35"/>
      <c r="I124" s="34"/>
      <c r="J124" s="427" t="s">
        <v>44</v>
      </c>
      <c r="K124" s="427"/>
      <c r="L124" s="427"/>
      <c r="M124" s="428"/>
      <c r="N124" s="14">
        <v>37</v>
      </c>
      <c r="O124" s="13">
        <v>8</v>
      </c>
      <c r="P124" s="12">
        <v>1</v>
      </c>
      <c r="Q124" s="11" t="s">
        <v>43</v>
      </c>
      <c r="R124" s="9" t="s">
        <v>42</v>
      </c>
      <c r="S124" s="10" t="s">
        <v>41</v>
      </c>
      <c r="T124" s="9" t="s">
        <v>14</v>
      </c>
      <c r="U124" s="8" t="s">
        <v>40</v>
      </c>
      <c r="V124" s="264" t="s">
        <v>39</v>
      </c>
      <c r="W124" s="254"/>
      <c r="X124" s="265">
        <v>800000</v>
      </c>
      <c r="Y124" s="265">
        <v>800000</v>
      </c>
      <c r="Z124" s="266">
        <v>800000</v>
      </c>
      <c r="AA124" s="7"/>
      <c r="AB124" s="2"/>
    </row>
    <row r="125" spans="1:28" ht="23.25" customHeight="1" x14ac:dyDescent="0.25">
      <c r="A125" s="20"/>
      <c r="B125" s="19"/>
      <c r="C125" s="109"/>
      <c r="D125" s="421" t="s">
        <v>38</v>
      </c>
      <c r="E125" s="422"/>
      <c r="F125" s="422"/>
      <c r="G125" s="422"/>
      <c r="H125" s="422"/>
      <c r="I125" s="422"/>
      <c r="J125" s="423"/>
      <c r="K125" s="423"/>
      <c r="L125" s="423"/>
      <c r="M125" s="424"/>
      <c r="N125" s="33">
        <v>37</v>
      </c>
      <c r="O125" s="32">
        <v>10</v>
      </c>
      <c r="P125" s="31" t="s">
        <v>6</v>
      </c>
      <c r="Q125" s="11" t="s">
        <v>6</v>
      </c>
      <c r="R125" s="116" t="s">
        <v>6</v>
      </c>
      <c r="S125" s="117" t="s">
        <v>6</v>
      </c>
      <c r="T125" s="116" t="s">
        <v>6</v>
      </c>
      <c r="U125" s="118" t="s">
        <v>6</v>
      </c>
      <c r="V125" s="276"/>
      <c r="W125" s="254"/>
      <c r="X125" s="277">
        <f>X126+X132</f>
        <v>43000</v>
      </c>
      <c r="Y125" s="277">
        <f>Y126+Y132</f>
        <v>42000</v>
      </c>
      <c r="Z125" s="278">
        <f>Z126+Z132</f>
        <v>42000</v>
      </c>
      <c r="AA125" s="7"/>
      <c r="AB125" s="2"/>
    </row>
    <row r="126" spans="1:28" ht="23.25" customHeight="1" x14ac:dyDescent="0.25">
      <c r="A126" s="20"/>
      <c r="B126" s="19"/>
      <c r="C126" s="109"/>
      <c r="D126" s="29"/>
      <c r="E126" s="429" t="s">
        <v>37</v>
      </c>
      <c r="F126" s="430"/>
      <c r="G126" s="430"/>
      <c r="H126" s="430"/>
      <c r="I126" s="430"/>
      <c r="J126" s="430"/>
      <c r="K126" s="430"/>
      <c r="L126" s="430"/>
      <c r="M126" s="431"/>
      <c r="N126" s="93">
        <v>37</v>
      </c>
      <c r="O126" s="94">
        <v>10</v>
      </c>
      <c r="P126" s="95">
        <v>1</v>
      </c>
      <c r="Q126" s="91" t="s">
        <v>6</v>
      </c>
      <c r="R126" s="96" t="s">
        <v>6</v>
      </c>
      <c r="S126" s="97" t="s">
        <v>6</v>
      </c>
      <c r="T126" s="96" t="s">
        <v>6</v>
      </c>
      <c r="U126" s="98" t="s">
        <v>6</v>
      </c>
      <c r="V126" s="257"/>
      <c r="W126" s="258"/>
      <c r="X126" s="259">
        <f t="shared" ref="X126:Z129" si="22">X127</f>
        <v>42000</v>
      </c>
      <c r="Y126" s="259">
        <f t="shared" si="22"/>
        <v>42000</v>
      </c>
      <c r="Z126" s="260">
        <f t="shared" si="22"/>
        <v>42000</v>
      </c>
      <c r="AA126" s="7"/>
      <c r="AB126" s="2"/>
    </row>
    <row r="127" spans="1:28" ht="83.25" customHeight="1" x14ac:dyDescent="0.25">
      <c r="A127" s="20"/>
      <c r="B127" s="19"/>
      <c r="C127" s="109"/>
      <c r="D127" s="18"/>
      <c r="E127" s="28"/>
      <c r="F127" s="418" t="s">
        <v>25</v>
      </c>
      <c r="G127" s="419"/>
      <c r="H127" s="419"/>
      <c r="I127" s="419"/>
      <c r="J127" s="419"/>
      <c r="K127" s="419"/>
      <c r="L127" s="419"/>
      <c r="M127" s="420"/>
      <c r="N127" s="27">
        <v>37</v>
      </c>
      <c r="O127" s="26">
        <v>10</v>
      </c>
      <c r="P127" s="25">
        <v>1</v>
      </c>
      <c r="Q127" s="11" t="s">
        <v>24</v>
      </c>
      <c r="R127" s="23" t="s">
        <v>16</v>
      </c>
      <c r="S127" s="24" t="s">
        <v>11</v>
      </c>
      <c r="T127" s="23" t="s">
        <v>10</v>
      </c>
      <c r="U127" s="22" t="s">
        <v>9</v>
      </c>
      <c r="V127" s="261"/>
      <c r="W127" s="254"/>
      <c r="X127" s="262">
        <f t="shared" si="22"/>
        <v>42000</v>
      </c>
      <c r="Y127" s="262">
        <f t="shared" si="22"/>
        <v>42000</v>
      </c>
      <c r="Z127" s="263">
        <f t="shared" si="22"/>
        <v>42000</v>
      </c>
      <c r="AA127" s="7"/>
      <c r="AB127" s="2"/>
    </row>
    <row r="128" spans="1:28" ht="23.25" customHeight="1" x14ac:dyDescent="0.25">
      <c r="A128" s="20"/>
      <c r="B128" s="19"/>
      <c r="C128" s="109"/>
      <c r="D128" s="18"/>
      <c r="E128" s="17"/>
      <c r="F128" s="15"/>
      <c r="G128" s="418" t="s">
        <v>36</v>
      </c>
      <c r="H128" s="419"/>
      <c r="I128" s="419"/>
      <c r="J128" s="419"/>
      <c r="K128" s="419"/>
      <c r="L128" s="419"/>
      <c r="M128" s="420"/>
      <c r="N128" s="27">
        <v>37</v>
      </c>
      <c r="O128" s="26">
        <v>10</v>
      </c>
      <c r="P128" s="25">
        <v>1</v>
      </c>
      <c r="Q128" s="11" t="s">
        <v>35</v>
      </c>
      <c r="R128" s="23" t="s">
        <v>16</v>
      </c>
      <c r="S128" s="24" t="s">
        <v>29</v>
      </c>
      <c r="T128" s="23" t="s">
        <v>10</v>
      </c>
      <c r="U128" s="22" t="s">
        <v>9</v>
      </c>
      <c r="V128" s="261"/>
      <c r="W128" s="254"/>
      <c r="X128" s="262">
        <f t="shared" si="22"/>
        <v>42000</v>
      </c>
      <c r="Y128" s="262">
        <f t="shared" si="22"/>
        <v>42000</v>
      </c>
      <c r="Z128" s="263">
        <f t="shared" si="22"/>
        <v>42000</v>
      </c>
      <c r="AA128" s="7"/>
      <c r="AB128" s="2"/>
    </row>
    <row r="129" spans="1:28" ht="29.25" customHeight="1" x14ac:dyDescent="0.25">
      <c r="A129" s="20"/>
      <c r="B129" s="19"/>
      <c r="C129" s="109"/>
      <c r="D129" s="18"/>
      <c r="E129" s="17"/>
      <c r="F129" s="16"/>
      <c r="G129" s="15"/>
      <c r="H129" s="418" t="s">
        <v>34</v>
      </c>
      <c r="I129" s="419"/>
      <c r="J129" s="419"/>
      <c r="K129" s="419"/>
      <c r="L129" s="419"/>
      <c r="M129" s="420"/>
      <c r="N129" s="27">
        <v>37</v>
      </c>
      <c r="O129" s="26">
        <v>10</v>
      </c>
      <c r="P129" s="25">
        <v>1</v>
      </c>
      <c r="Q129" s="11" t="s">
        <v>33</v>
      </c>
      <c r="R129" s="23" t="s">
        <v>16</v>
      </c>
      <c r="S129" s="24" t="s">
        <v>29</v>
      </c>
      <c r="T129" s="23" t="s">
        <v>14</v>
      </c>
      <c r="U129" s="22" t="s">
        <v>9</v>
      </c>
      <c r="V129" s="261"/>
      <c r="W129" s="254"/>
      <c r="X129" s="262">
        <f t="shared" si="22"/>
        <v>42000</v>
      </c>
      <c r="Y129" s="262">
        <f t="shared" si="22"/>
        <v>42000</v>
      </c>
      <c r="Z129" s="263">
        <f t="shared" si="22"/>
        <v>42000</v>
      </c>
      <c r="AA129" s="7"/>
      <c r="AB129" s="2"/>
    </row>
    <row r="130" spans="1:28" ht="29.25" customHeight="1" x14ac:dyDescent="0.25">
      <c r="A130" s="20"/>
      <c r="B130" s="19"/>
      <c r="C130" s="109"/>
      <c r="D130" s="18"/>
      <c r="E130" s="17"/>
      <c r="F130" s="16"/>
      <c r="G130" s="16"/>
      <c r="H130" s="15"/>
      <c r="I130" s="418" t="s">
        <v>32</v>
      </c>
      <c r="J130" s="419"/>
      <c r="K130" s="419"/>
      <c r="L130" s="419"/>
      <c r="M130" s="420"/>
      <c r="N130" s="27">
        <v>37</v>
      </c>
      <c r="O130" s="26">
        <v>10</v>
      </c>
      <c r="P130" s="25">
        <v>1</v>
      </c>
      <c r="Q130" s="11" t="s">
        <v>30</v>
      </c>
      <c r="R130" s="23" t="s">
        <v>16</v>
      </c>
      <c r="S130" s="24" t="s">
        <v>29</v>
      </c>
      <c r="T130" s="23" t="s">
        <v>14</v>
      </c>
      <c r="U130" s="22" t="s">
        <v>28</v>
      </c>
      <c r="V130" s="261"/>
      <c r="W130" s="254"/>
      <c r="X130" s="262">
        <f>X131</f>
        <v>42000</v>
      </c>
      <c r="Y130" s="262">
        <f>Y131</f>
        <v>42000</v>
      </c>
      <c r="Z130" s="263">
        <f>Z131</f>
        <v>42000</v>
      </c>
      <c r="AA130" s="7"/>
      <c r="AB130" s="2"/>
    </row>
    <row r="131" spans="1:28" ht="29.25" customHeight="1" x14ac:dyDescent="0.25">
      <c r="A131" s="20"/>
      <c r="B131" s="19"/>
      <c r="C131" s="109"/>
      <c r="D131" s="18"/>
      <c r="E131" s="36"/>
      <c r="F131" s="35"/>
      <c r="G131" s="35"/>
      <c r="H131" s="35"/>
      <c r="I131" s="34"/>
      <c r="J131" s="427" t="s">
        <v>31</v>
      </c>
      <c r="K131" s="427"/>
      <c r="L131" s="427"/>
      <c r="M131" s="428"/>
      <c r="N131" s="14">
        <v>37</v>
      </c>
      <c r="O131" s="13">
        <v>10</v>
      </c>
      <c r="P131" s="12">
        <v>1</v>
      </c>
      <c r="Q131" s="11" t="s">
        <v>30</v>
      </c>
      <c r="R131" s="9" t="s">
        <v>16</v>
      </c>
      <c r="S131" s="10" t="s">
        <v>29</v>
      </c>
      <c r="T131" s="9" t="s">
        <v>14</v>
      </c>
      <c r="U131" s="8" t="s">
        <v>28</v>
      </c>
      <c r="V131" s="264" t="s">
        <v>27</v>
      </c>
      <c r="W131" s="254"/>
      <c r="X131" s="265">
        <v>42000</v>
      </c>
      <c r="Y131" s="265">
        <v>42000</v>
      </c>
      <c r="Z131" s="266">
        <v>42000</v>
      </c>
      <c r="AA131" s="7"/>
      <c r="AB131" s="2"/>
    </row>
    <row r="132" spans="1:28" ht="30.6" customHeight="1" x14ac:dyDescent="0.25">
      <c r="A132" s="20"/>
      <c r="B132" s="19"/>
      <c r="C132" s="109"/>
      <c r="D132" s="18"/>
      <c r="E132" s="429" t="s">
        <v>296</v>
      </c>
      <c r="F132" s="430"/>
      <c r="G132" s="430"/>
      <c r="H132" s="430"/>
      <c r="I132" s="430"/>
      <c r="J132" s="432"/>
      <c r="K132" s="432"/>
      <c r="L132" s="432"/>
      <c r="M132" s="433"/>
      <c r="N132" s="88">
        <v>37</v>
      </c>
      <c r="O132" s="89">
        <v>14</v>
      </c>
      <c r="P132" s="90">
        <v>3</v>
      </c>
      <c r="Q132" s="91" t="s">
        <v>6</v>
      </c>
      <c r="R132" s="110" t="s">
        <v>6</v>
      </c>
      <c r="S132" s="111" t="s">
        <v>6</v>
      </c>
      <c r="T132" s="110" t="s">
        <v>6</v>
      </c>
      <c r="U132" s="112" t="s">
        <v>6</v>
      </c>
      <c r="V132" s="267"/>
      <c r="W132" s="258"/>
      <c r="X132" s="259">
        <f t="shared" ref="X132:Z135" si="23">X133</f>
        <v>1000</v>
      </c>
      <c r="Y132" s="259">
        <f t="shared" si="23"/>
        <v>0</v>
      </c>
      <c r="Z132" s="260">
        <f t="shared" si="23"/>
        <v>0</v>
      </c>
      <c r="AA132" s="7"/>
      <c r="AB132" s="2"/>
    </row>
    <row r="133" spans="1:28" ht="77.25" customHeight="1" x14ac:dyDescent="0.25">
      <c r="A133" s="20"/>
      <c r="B133" s="19"/>
      <c r="C133" s="109"/>
      <c r="D133" s="18"/>
      <c r="E133" s="28"/>
      <c r="F133" s="418" t="s">
        <v>300</v>
      </c>
      <c r="G133" s="419"/>
      <c r="H133" s="419"/>
      <c r="I133" s="419"/>
      <c r="J133" s="419"/>
      <c r="K133" s="419"/>
      <c r="L133" s="419"/>
      <c r="M133" s="420"/>
      <c r="N133" s="27">
        <v>37</v>
      </c>
      <c r="O133" s="13">
        <v>14</v>
      </c>
      <c r="P133" s="12">
        <v>3</v>
      </c>
      <c r="Q133" s="11" t="s">
        <v>17</v>
      </c>
      <c r="R133" s="9" t="s">
        <v>16</v>
      </c>
      <c r="S133" s="24" t="s">
        <v>11</v>
      </c>
      <c r="T133" s="23" t="s">
        <v>10</v>
      </c>
      <c r="U133" s="22" t="s">
        <v>9</v>
      </c>
      <c r="V133" s="261"/>
      <c r="W133" s="254"/>
      <c r="X133" s="262">
        <f t="shared" si="23"/>
        <v>1000</v>
      </c>
      <c r="Y133" s="262">
        <f t="shared" si="23"/>
        <v>0</v>
      </c>
      <c r="Z133" s="263">
        <f t="shared" si="23"/>
        <v>0</v>
      </c>
      <c r="AA133" s="7"/>
      <c r="AB133" s="2"/>
    </row>
    <row r="134" spans="1:28" ht="29.25" customHeight="1" x14ac:dyDescent="0.25">
      <c r="A134" s="20"/>
      <c r="B134" s="19"/>
      <c r="C134" s="109"/>
      <c r="D134" s="18"/>
      <c r="E134" s="17"/>
      <c r="F134" s="15"/>
      <c r="G134" s="418" t="s">
        <v>113</v>
      </c>
      <c r="H134" s="419"/>
      <c r="I134" s="419"/>
      <c r="J134" s="419"/>
      <c r="K134" s="419"/>
      <c r="L134" s="419"/>
      <c r="M134" s="420"/>
      <c r="N134" s="27">
        <v>37</v>
      </c>
      <c r="O134" s="13">
        <v>14</v>
      </c>
      <c r="P134" s="12">
        <v>3</v>
      </c>
      <c r="Q134" s="11" t="s">
        <v>17</v>
      </c>
      <c r="R134" s="9" t="s">
        <v>16</v>
      </c>
      <c r="S134" s="10">
        <v>3</v>
      </c>
      <c r="T134" s="23" t="s">
        <v>10</v>
      </c>
      <c r="U134" s="22" t="s">
        <v>9</v>
      </c>
      <c r="V134" s="261"/>
      <c r="W134" s="254"/>
      <c r="X134" s="262">
        <f t="shared" si="23"/>
        <v>1000</v>
      </c>
      <c r="Y134" s="262">
        <f t="shared" si="23"/>
        <v>0</v>
      </c>
      <c r="Z134" s="263">
        <f t="shared" si="23"/>
        <v>0</v>
      </c>
      <c r="AA134" s="7"/>
      <c r="AB134" s="2"/>
    </row>
    <row r="135" spans="1:28" ht="75" customHeight="1" x14ac:dyDescent="0.25">
      <c r="A135" s="20"/>
      <c r="B135" s="19"/>
      <c r="C135" s="109"/>
      <c r="D135" s="18"/>
      <c r="E135" s="17"/>
      <c r="F135" s="16"/>
      <c r="G135" s="15"/>
      <c r="H135" s="418" t="s">
        <v>294</v>
      </c>
      <c r="I135" s="419"/>
      <c r="J135" s="419"/>
      <c r="K135" s="419"/>
      <c r="L135" s="419"/>
      <c r="M135" s="420"/>
      <c r="N135" s="27">
        <v>37</v>
      </c>
      <c r="O135" s="13">
        <v>14</v>
      </c>
      <c r="P135" s="12">
        <v>3</v>
      </c>
      <c r="Q135" s="11" t="s">
        <v>17</v>
      </c>
      <c r="R135" s="9" t="s">
        <v>16</v>
      </c>
      <c r="S135" s="10">
        <v>3</v>
      </c>
      <c r="T135" s="9">
        <v>5</v>
      </c>
      <c r="U135" s="22" t="s">
        <v>9</v>
      </c>
      <c r="V135" s="261"/>
      <c r="W135" s="254"/>
      <c r="X135" s="262">
        <f t="shared" si="23"/>
        <v>1000</v>
      </c>
      <c r="Y135" s="262">
        <f t="shared" si="23"/>
        <v>0</v>
      </c>
      <c r="Z135" s="263">
        <f t="shared" si="23"/>
        <v>0</v>
      </c>
      <c r="AA135" s="7"/>
      <c r="AB135" s="2"/>
    </row>
    <row r="136" spans="1:28" ht="15.6" x14ac:dyDescent="0.25">
      <c r="A136" s="20"/>
      <c r="B136" s="19"/>
      <c r="C136" s="109"/>
      <c r="D136" s="18"/>
      <c r="E136" s="17"/>
      <c r="F136" s="16"/>
      <c r="G136" s="16"/>
      <c r="H136" s="15"/>
      <c r="I136" s="418" t="s">
        <v>295</v>
      </c>
      <c r="J136" s="419"/>
      <c r="K136" s="419"/>
      <c r="L136" s="419"/>
      <c r="M136" s="420"/>
      <c r="N136" s="27">
        <v>37</v>
      </c>
      <c r="O136" s="13">
        <v>14</v>
      </c>
      <c r="P136" s="12">
        <v>3</v>
      </c>
      <c r="Q136" s="11" t="s">
        <v>17</v>
      </c>
      <c r="R136" s="9" t="s">
        <v>16</v>
      </c>
      <c r="S136" s="10">
        <v>3</v>
      </c>
      <c r="T136" s="9">
        <v>5</v>
      </c>
      <c r="U136" s="8">
        <v>60004</v>
      </c>
      <c r="V136" s="261"/>
      <c r="W136" s="254"/>
      <c r="X136" s="262">
        <f>X137</f>
        <v>1000</v>
      </c>
      <c r="Y136" s="262">
        <f>Y137</f>
        <v>0</v>
      </c>
      <c r="Z136" s="263">
        <f>Z137</f>
        <v>0</v>
      </c>
      <c r="AA136" s="7"/>
      <c r="AB136" s="2"/>
    </row>
    <row r="137" spans="1:28" ht="15.6" x14ac:dyDescent="0.25">
      <c r="A137" s="20"/>
      <c r="B137" s="19"/>
      <c r="C137" s="109"/>
      <c r="D137" s="37"/>
      <c r="E137" s="36"/>
      <c r="F137" s="35"/>
      <c r="G137" s="35"/>
      <c r="H137" s="35"/>
      <c r="I137" s="34"/>
      <c r="J137" s="427" t="s">
        <v>289</v>
      </c>
      <c r="K137" s="427"/>
      <c r="L137" s="427"/>
      <c r="M137" s="428"/>
      <c r="N137" s="14">
        <v>37</v>
      </c>
      <c r="O137" s="13">
        <v>14</v>
      </c>
      <c r="P137" s="12">
        <v>3</v>
      </c>
      <c r="Q137" s="11" t="s">
        <v>17</v>
      </c>
      <c r="R137" s="9" t="s">
        <v>16</v>
      </c>
      <c r="S137" s="10">
        <v>3</v>
      </c>
      <c r="T137" s="9">
        <v>5</v>
      </c>
      <c r="U137" s="8">
        <v>60004</v>
      </c>
      <c r="V137" s="264">
        <v>540</v>
      </c>
      <c r="W137" s="254"/>
      <c r="X137" s="265">
        <v>1000</v>
      </c>
      <c r="Y137" s="265">
        <v>0</v>
      </c>
      <c r="Z137" s="266">
        <v>0</v>
      </c>
      <c r="AA137" s="7"/>
      <c r="AB137" s="2"/>
    </row>
    <row r="138" spans="1:28" ht="15.6" x14ac:dyDescent="0.25">
      <c r="A138" s="20"/>
      <c r="B138" s="19"/>
      <c r="C138" s="109"/>
      <c r="D138" s="37"/>
      <c r="E138" s="36"/>
      <c r="F138" s="35"/>
      <c r="G138" s="35"/>
      <c r="H138" s="35"/>
      <c r="I138" s="34"/>
      <c r="J138" s="84"/>
      <c r="K138" s="84"/>
      <c r="L138" s="85"/>
      <c r="M138" s="100" t="s">
        <v>209</v>
      </c>
      <c r="N138" s="14"/>
      <c r="O138" s="13"/>
      <c r="P138" s="12"/>
      <c r="Q138" s="11"/>
      <c r="R138" s="9"/>
      <c r="S138" s="10"/>
      <c r="T138" s="86"/>
      <c r="U138" s="87"/>
      <c r="V138" s="279"/>
      <c r="W138" s="254"/>
      <c r="X138" s="280">
        <f>X125+X114+X82+X63+X46+X39+X16</f>
        <v>18736591.25</v>
      </c>
      <c r="Y138" s="280">
        <f>Y125+Y114+Y82+Y63+Y46+Y39+Y16</f>
        <v>6341291.25</v>
      </c>
      <c r="Z138" s="281">
        <f>Z125+Z114+Z82+Z63+Z46+Z39+Z16</f>
        <v>6416291.25</v>
      </c>
      <c r="AA138" s="7"/>
      <c r="AB138" s="2"/>
    </row>
    <row r="139" spans="1:28" ht="18.75" customHeight="1" thickBot="1" x14ac:dyDescent="0.3">
      <c r="A139" s="20"/>
      <c r="B139" s="19"/>
      <c r="C139" s="109"/>
      <c r="D139" s="421" t="s">
        <v>8</v>
      </c>
      <c r="E139" s="422"/>
      <c r="F139" s="422"/>
      <c r="G139" s="422"/>
      <c r="H139" s="422"/>
      <c r="I139" s="422"/>
      <c r="J139" s="423"/>
      <c r="K139" s="423"/>
      <c r="L139" s="424"/>
      <c r="M139" s="421"/>
      <c r="N139" s="81">
        <v>37</v>
      </c>
      <c r="O139" s="82"/>
      <c r="P139" s="82" t="s">
        <v>6</v>
      </c>
      <c r="Q139" s="11" t="s">
        <v>6</v>
      </c>
      <c r="R139" s="415" t="s">
        <v>6</v>
      </c>
      <c r="S139" s="416"/>
      <c r="T139" s="416"/>
      <c r="U139" s="417"/>
      <c r="V139" s="282"/>
      <c r="W139" s="254"/>
      <c r="X139" s="283">
        <v>0</v>
      </c>
      <c r="Y139" s="283">
        <f>(Y138-Y49-Y43)*2.5606612%</f>
        <v>160076.02836091301</v>
      </c>
      <c r="Z139" s="284">
        <f>(Z138-Z49-Z43)*5.263159756%</f>
        <v>332966.18353959318</v>
      </c>
      <c r="AA139" s="7"/>
      <c r="AB139" s="2"/>
    </row>
    <row r="140" spans="1:28" ht="21.75" customHeight="1" thickBot="1" x14ac:dyDescent="0.3">
      <c r="A140" s="3"/>
      <c r="B140" s="5"/>
      <c r="C140" s="119"/>
      <c r="D140" s="120"/>
      <c r="E140" s="120"/>
      <c r="F140" s="120"/>
      <c r="G140" s="120"/>
      <c r="H140" s="120"/>
      <c r="I140" s="120"/>
      <c r="J140" s="120"/>
      <c r="K140" s="120"/>
      <c r="L140" s="4"/>
      <c r="M140" s="170" t="s">
        <v>5</v>
      </c>
      <c r="N140" s="171"/>
      <c r="O140" s="171"/>
      <c r="P140" s="171"/>
      <c r="Q140" s="172"/>
      <c r="R140" s="171"/>
      <c r="S140" s="171"/>
      <c r="T140" s="171"/>
      <c r="U140" s="171"/>
      <c r="V140" s="285"/>
      <c r="W140" s="286"/>
      <c r="X140" s="287">
        <f>X138+X139</f>
        <v>18736591.25</v>
      </c>
      <c r="Y140" s="287">
        <f>Y138+Y139</f>
        <v>6501367.2783609126</v>
      </c>
      <c r="Z140" s="288">
        <f>Z138+Z139</f>
        <v>6749257.4335395936</v>
      </c>
      <c r="AA140" s="2"/>
      <c r="AB140" s="2"/>
    </row>
    <row r="141" spans="1:28" ht="12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3"/>
      <c r="Z141" s="2"/>
      <c r="AA141" s="2"/>
      <c r="AB141" s="2"/>
    </row>
  </sheetData>
  <mergeCells count="113">
    <mergeCell ref="R13:U13"/>
    <mergeCell ref="R14:U14"/>
    <mergeCell ref="C15:M15"/>
    <mergeCell ref="D16:M16"/>
    <mergeCell ref="J36:M36"/>
    <mergeCell ref="D39:M39"/>
    <mergeCell ref="F22:M22"/>
    <mergeCell ref="F32:M32"/>
    <mergeCell ref="H23:M23"/>
    <mergeCell ref="J38:M38"/>
    <mergeCell ref="I35:M35"/>
    <mergeCell ref="J37:M37"/>
    <mergeCell ref="J34:M34"/>
    <mergeCell ref="E17:M17"/>
    <mergeCell ref="I19:M19"/>
    <mergeCell ref="F18:M18"/>
    <mergeCell ref="I33:M33"/>
    <mergeCell ref="J20:M20"/>
    <mergeCell ref="J26:M26"/>
    <mergeCell ref="E31:M31"/>
    <mergeCell ref="J27:M27"/>
    <mergeCell ref="I24:M24"/>
    <mergeCell ref="E21:M21"/>
    <mergeCell ref="E40:M40"/>
    <mergeCell ref="D63:M63"/>
    <mergeCell ref="J44:M44"/>
    <mergeCell ref="J45:M45"/>
    <mergeCell ref="H60:M60"/>
    <mergeCell ref="F52:M52"/>
    <mergeCell ref="G53:M53"/>
    <mergeCell ref="D46:M46"/>
    <mergeCell ref="E57:M57"/>
    <mergeCell ref="F58:M58"/>
    <mergeCell ref="F41:M41"/>
    <mergeCell ref="I43:M43"/>
    <mergeCell ref="H42:M42"/>
    <mergeCell ref="J113:M113"/>
    <mergeCell ref="H111:M111"/>
    <mergeCell ref="F65:M65"/>
    <mergeCell ref="I49:M49"/>
    <mergeCell ref="E47:M47"/>
    <mergeCell ref="E51:M51"/>
    <mergeCell ref="J62:M62"/>
    <mergeCell ref="E64:M64"/>
    <mergeCell ref="J50:M50"/>
    <mergeCell ref="H54:M54"/>
    <mergeCell ref="J56:M56"/>
    <mergeCell ref="F48:M48"/>
    <mergeCell ref="H79:M79"/>
    <mergeCell ref="E73:M73"/>
    <mergeCell ref="G66:M66"/>
    <mergeCell ref="H70:M70"/>
    <mergeCell ref="I71:M71"/>
    <mergeCell ref="I77:M77"/>
    <mergeCell ref="J72:M72"/>
    <mergeCell ref="H67:M67"/>
    <mergeCell ref="J69:M69"/>
    <mergeCell ref="J78:M78"/>
    <mergeCell ref="I55:M55"/>
    <mergeCell ref="I61:M61"/>
    <mergeCell ref="G117:M117"/>
    <mergeCell ref="I119:M119"/>
    <mergeCell ref="J124:M124"/>
    <mergeCell ref="H122:M122"/>
    <mergeCell ref="E132:M132"/>
    <mergeCell ref="J131:M131"/>
    <mergeCell ref="H129:M129"/>
    <mergeCell ref="I130:M130"/>
    <mergeCell ref="I123:M123"/>
    <mergeCell ref="J81:M81"/>
    <mergeCell ref="I68:M68"/>
    <mergeCell ref="G59:M59"/>
    <mergeCell ref="J110:M110"/>
    <mergeCell ref="I109:M109"/>
    <mergeCell ref="J104:M104"/>
    <mergeCell ref="H86:M86"/>
    <mergeCell ref="J88:M88"/>
    <mergeCell ref="G85:M85"/>
    <mergeCell ref="D82:M82"/>
    <mergeCell ref="I87:M87"/>
    <mergeCell ref="G91:M91"/>
    <mergeCell ref="E105:M105"/>
    <mergeCell ref="F90:M90"/>
    <mergeCell ref="E83:M83"/>
    <mergeCell ref="F106:M106"/>
    <mergeCell ref="E89:M89"/>
    <mergeCell ref="H108:M108"/>
    <mergeCell ref="I93:M93"/>
    <mergeCell ref="G107:M107"/>
    <mergeCell ref="R139:U139"/>
    <mergeCell ref="F74:M74"/>
    <mergeCell ref="I112:M112"/>
    <mergeCell ref="F116:M116"/>
    <mergeCell ref="D114:M114"/>
    <mergeCell ref="G121:M121"/>
    <mergeCell ref="F84:M84"/>
    <mergeCell ref="I136:M136"/>
    <mergeCell ref="F133:M133"/>
    <mergeCell ref="D125:M125"/>
    <mergeCell ref="D139:M139"/>
    <mergeCell ref="H118:M118"/>
    <mergeCell ref="H92:M92"/>
    <mergeCell ref="J137:M137"/>
    <mergeCell ref="H135:M135"/>
    <mergeCell ref="F127:M127"/>
    <mergeCell ref="J120:M120"/>
    <mergeCell ref="E115:M115"/>
    <mergeCell ref="G128:M128"/>
    <mergeCell ref="E126:M126"/>
    <mergeCell ref="I80:M80"/>
    <mergeCell ref="G75:M75"/>
    <mergeCell ref="H76:M76"/>
    <mergeCell ref="G134:M134"/>
  </mergeCells>
  <phoneticPr fontId="0" type="noConversion"/>
  <pageMargins left="0.196850393700787" right="0.196850393700787" top="0.39370078740157499" bottom="0.196850393700787" header="0.196850393700787" footer="0.196850393700787"/>
  <pageSetup paperSize="9" fitToHeight="0" orientation="landscape" r:id="rId1"/>
  <headerFooter alignWithMargins="0">
    <oddHeader>&amp;CСтраница &amp;P из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8"/>
  <sheetViews>
    <sheetView showGridLines="0" zoomScale="90" zoomScaleNormal="90" workbookViewId="0">
      <selection activeCell="A15" sqref="A15:IV15"/>
    </sheetView>
  </sheetViews>
  <sheetFormatPr defaultColWidth="9.109375" defaultRowHeight="13.2" x14ac:dyDescent="0.25"/>
  <cols>
    <col min="1" max="1" width="0.5546875" style="1" customWidth="1"/>
    <col min="2" max="12" width="0" style="1" hidden="1" customWidth="1"/>
    <col min="13" max="13" width="68" style="1" customWidth="1"/>
    <col min="14" max="14" width="0" style="1" hidden="1" customWidth="1"/>
    <col min="15" max="15" width="5.44140625" style="1" customWidth="1"/>
    <col min="16" max="16" width="5.33203125" style="1" customWidth="1"/>
    <col min="17" max="17" width="0" style="1" hidden="1" customWidth="1"/>
    <col min="18" max="18" width="3.33203125" style="1" customWidth="1"/>
    <col min="19" max="19" width="2.5546875" style="1" customWidth="1"/>
    <col min="20" max="20" width="3.33203125" style="1" customWidth="1"/>
    <col min="21" max="21" width="6.88671875" style="1" customWidth="1"/>
    <col min="22" max="22" width="7.6640625" style="1" customWidth="1"/>
    <col min="23" max="23" width="0" style="1" hidden="1" customWidth="1"/>
    <col min="24" max="25" width="13.109375" style="1" customWidth="1"/>
    <col min="26" max="26" width="12.88671875" style="1" customWidth="1"/>
    <col min="27" max="27" width="0" style="1" hidden="1" customWidth="1"/>
    <col min="28" max="28" width="1.109375" style="1" customWidth="1"/>
    <col min="29" max="16384" width="9.109375" style="1"/>
  </cols>
  <sheetData>
    <row r="1" spans="1:28" ht="12.75" customHeight="1" x14ac:dyDescent="0.2">
      <c r="A1" s="76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4"/>
      <c r="Z1" s="2"/>
      <c r="AA1" s="2"/>
      <c r="AB1" s="2"/>
    </row>
    <row r="2" spans="1:28" ht="12.75" customHeight="1" x14ac:dyDescent="0.3">
      <c r="A2" s="76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7" t="s">
        <v>206</v>
      </c>
      <c r="W2" s="75"/>
      <c r="X2" s="2"/>
      <c r="Y2" s="74"/>
      <c r="Z2" s="2"/>
      <c r="AA2" s="2"/>
      <c r="AB2" s="2"/>
    </row>
    <row r="3" spans="1:28" ht="12.75" customHeight="1" x14ac:dyDescent="0.3">
      <c r="A3" s="76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7" t="s">
        <v>205</v>
      </c>
      <c r="W3" s="75"/>
      <c r="X3" s="2"/>
      <c r="Y3" s="74"/>
      <c r="Z3" s="2"/>
      <c r="AA3" s="2"/>
      <c r="AB3" s="2"/>
    </row>
    <row r="4" spans="1:28" ht="12.75" customHeight="1" x14ac:dyDescent="0.3">
      <c r="A4" s="76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7" t="s">
        <v>204</v>
      </c>
      <c r="W4" s="75"/>
      <c r="X4" s="2"/>
      <c r="Y4" s="74"/>
      <c r="Z4" s="2"/>
      <c r="AA4" s="2"/>
      <c r="AB4" s="2"/>
    </row>
    <row r="5" spans="1:28" ht="12.75" customHeight="1" x14ac:dyDescent="0.25">
      <c r="A5" s="76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3"/>
      <c r="O5" s="3"/>
      <c r="P5" s="2"/>
      <c r="Q5" s="78"/>
      <c r="R5" s="80"/>
      <c r="S5" s="78"/>
      <c r="T5" s="78"/>
      <c r="U5" s="78"/>
      <c r="V5" s="77" t="s">
        <v>211</v>
      </c>
      <c r="W5" s="79"/>
      <c r="X5" s="2"/>
      <c r="Y5" s="78"/>
      <c r="Z5" s="72"/>
      <c r="AA5" s="2"/>
      <c r="AB5" s="2"/>
    </row>
    <row r="6" spans="1:28" ht="12.75" customHeight="1" x14ac:dyDescent="0.3">
      <c r="A6" s="76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7" t="s">
        <v>203</v>
      </c>
      <c r="W6" s="75"/>
      <c r="X6" s="2"/>
      <c r="Y6" s="74"/>
      <c r="Z6" s="2"/>
      <c r="AA6" s="2"/>
      <c r="AB6" s="2"/>
    </row>
    <row r="7" spans="1:28" ht="12.75" customHeight="1" x14ac:dyDescent="0.2">
      <c r="A7" s="76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4"/>
      <c r="Z7" s="2"/>
      <c r="AA7" s="2"/>
      <c r="AB7" s="2"/>
    </row>
    <row r="8" spans="1:28" ht="12.75" customHeight="1" x14ac:dyDescent="0.2">
      <c r="A8" s="69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2"/>
      <c r="AB8" s="2"/>
    </row>
    <row r="9" spans="1:28" ht="12.75" customHeight="1" x14ac:dyDescent="0.3">
      <c r="A9" s="73" t="s">
        <v>212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2"/>
      <c r="AB9" s="2"/>
    </row>
    <row r="10" spans="1:28" ht="12.75" customHeight="1" x14ac:dyDescent="0.3">
      <c r="A10" s="73" t="s">
        <v>217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2"/>
      <c r="AB10" s="2"/>
    </row>
    <row r="11" spans="1:28" ht="12.75" customHeight="1" x14ac:dyDescent="0.25">
      <c r="A11" s="71" t="s">
        <v>213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2"/>
      <c r="AB11" s="2"/>
    </row>
    <row r="12" spans="1:28" ht="12.75" customHeight="1" x14ac:dyDescent="0.25">
      <c r="A12" s="71" t="s">
        <v>214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80"/>
      <c r="Z12" s="72"/>
      <c r="AA12" s="2"/>
      <c r="AB12" s="2"/>
    </row>
    <row r="13" spans="1:28" ht="12.75" customHeight="1" thickBot="1" x14ac:dyDescent="0.3">
      <c r="A13" s="69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6"/>
      <c r="Z13" s="124" t="s">
        <v>201</v>
      </c>
      <c r="AA13" s="2"/>
      <c r="AB13" s="2"/>
    </row>
    <row r="14" spans="1:28" ht="42" customHeight="1" thickBot="1" x14ac:dyDescent="0.3">
      <c r="A14" s="6"/>
      <c r="B14" s="130"/>
      <c r="C14" s="130"/>
      <c r="D14" s="130"/>
      <c r="E14" s="130"/>
      <c r="F14" s="130"/>
      <c r="G14" s="130"/>
      <c r="H14" s="130"/>
      <c r="I14" s="130"/>
      <c r="J14" s="130"/>
      <c r="K14" s="131"/>
      <c r="L14" s="132"/>
      <c r="M14" s="59" t="s">
        <v>200</v>
      </c>
      <c r="N14" s="61" t="s">
        <v>199</v>
      </c>
      <c r="O14" s="60" t="s">
        <v>198</v>
      </c>
      <c r="P14" s="60" t="s">
        <v>197</v>
      </c>
      <c r="Q14" s="62" t="s">
        <v>196</v>
      </c>
      <c r="R14" s="436" t="s">
        <v>195</v>
      </c>
      <c r="S14" s="436"/>
      <c r="T14" s="436"/>
      <c r="U14" s="436"/>
      <c r="V14" s="61" t="s">
        <v>194</v>
      </c>
      <c r="W14" s="60" t="s">
        <v>193</v>
      </c>
      <c r="X14" s="60" t="s">
        <v>192</v>
      </c>
      <c r="Y14" s="59" t="s">
        <v>191</v>
      </c>
      <c r="Z14" s="125" t="s">
        <v>208</v>
      </c>
      <c r="AA14" s="57"/>
      <c r="AB14" s="2"/>
    </row>
    <row r="15" spans="1:28" ht="15.75" customHeight="1" thickBot="1" x14ac:dyDescent="0.25">
      <c r="A15" s="133"/>
      <c r="B15" s="54"/>
      <c r="C15" s="134"/>
      <c r="D15" s="53"/>
      <c r="E15" s="135"/>
      <c r="F15" s="54"/>
      <c r="G15" s="54"/>
      <c r="H15" s="54"/>
      <c r="I15" s="54"/>
      <c r="J15" s="54"/>
      <c r="K15" s="54"/>
      <c r="L15" s="134"/>
      <c r="M15" s="53">
        <v>1</v>
      </c>
      <c r="N15" s="53">
        <v>2</v>
      </c>
      <c r="O15" s="53">
        <v>2</v>
      </c>
      <c r="P15" s="53">
        <v>3</v>
      </c>
      <c r="Q15" s="52">
        <v>5</v>
      </c>
      <c r="R15" s="447">
        <v>4</v>
      </c>
      <c r="S15" s="447"/>
      <c r="T15" s="447"/>
      <c r="U15" s="447"/>
      <c r="V15" s="126">
        <v>5</v>
      </c>
      <c r="W15" s="53">
        <v>7</v>
      </c>
      <c r="X15" s="53">
        <v>6</v>
      </c>
      <c r="Y15" s="53">
        <v>7</v>
      </c>
      <c r="Z15" s="53">
        <v>8</v>
      </c>
      <c r="AA15" s="48"/>
      <c r="AB15" s="2"/>
    </row>
    <row r="16" spans="1:28" ht="15" customHeight="1" x14ac:dyDescent="0.25">
      <c r="A16" s="20"/>
      <c r="B16" s="136"/>
      <c r="C16" s="137"/>
      <c r="D16" s="448" t="s">
        <v>190</v>
      </c>
      <c r="E16" s="449"/>
      <c r="F16" s="449"/>
      <c r="G16" s="449"/>
      <c r="H16" s="449"/>
      <c r="I16" s="449"/>
      <c r="J16" s="449"/>
      <c r="K16" s="449"/>
      <c r="L16" s="449"/>
      <c r="M16" s="449"/>
      <c r="N16" s="450"/>
      <c r="O16" s="155">
        <v>1</v>
      </c>
      <c r="P16" s="156" t="s">
        <v>6</v>
      </c>
      <c r="Q16" s="157" t="s">
        <v>6</v>
      </c>
      <c r="R16" s="158" t="s">
        <v>6</v>
      </c>
      <c r="S16" s="159" t="s">
        <v>6</v>
      </c>
      <c r="T16" s="158" t="s">
        <v>6</v>
      </c>
      <c r="U16" s="160" t="s">
        <v>6</v>
      </c>
      <c r="V16" s="161" t="s">
        <v>6</v>
      </c>
      <c r="W16" s="162"/>
      <c r="X16" s="289">
        <f>X17+X21+X27</f>
        <v>7</v>
      </c>
      <c r="Y16" s="289">
        <f>Y17+Y21+Y27</f>
        <v>7</v>
      </c>
      <c r="Z16" s="290">
        <f>Z17+Z21+Z27</f>
        <v>7</v>
      </c>
      <c r="AA16" s="7"/>
      <c r="AB16" s="2"/>
    </row>
    <row r="17" spans="1:28" ht="29.25" customHeight="1" x14ac:dyDescent="0.25">
      <c r="A17" s="20"/>
      <c r="B17" s="136"/>
      <c r="C17" s="137"/>
      <c r="D17" s="163"/>
      <c r="E17" s="429" t="s">
        <v>189</v>
      </c>
      <c r="F17" s="430"/>
      <c r="G17" s="430"/>
      <c r="H17" s="430"/>
      <c r="I17" s="430"/>
      <c r="J17" s="430"/>
      <c r="K17" s="430"/>
      <c r="L17" s="430"/>
      <c r="M17" s="430"/>
      <c r="N17" s="431"/>
      <c r="O17" s="94">
        <v>1</v>
      </c>
      <c r="P17" s="95">
        <v>2</v>
      </c>
      <c r="Q17" s="151" t="s">
        <v>6</v>
      </c>
      <c r="R17" s="96" t="s">
        <v>6</v>
      </c>
      <c r="S17" s="97" t="s">
        <v>6</v>
      </c>
      <c r="T17" s="96" t="s">
        <v>6</v>
      </c>
      <c r="U17" s="98" t="s">
        <v>6</v>
      </c>
      <c r="V17" s="99" t="s">
        <v>6</v>
      </c>
      <c r="W17" s="152"/>
      <c r="X17" s="291">
        <f t="shared" ref="X17:Z19" si="0">X18</f>
        <v>1</v>
      </c>
      <c r="Y17" s="291">
        <f t="shared" si="0"/>
        <v>1</v>
      </c>
      <c r="Z17" s="292">
        <f t="shared" si="0"/>
        <v>1</v>
      </c>
      <c r="AA17" s="7"/>
      <c r="AB17" s="2"/>
    </row>
    <row r="18" spans="1:28" ht="15" customHeight="1" x14ac:dyDescent="0.25">
      <c r="A18" s="20"/>
      <c r="B18" s="136"/>
      <c r="C18" s="137"/>
      <c r="D18" s="163"/>
      <c r="E18" s="140"/>
      <c r="F18" s="418" t="s">
        <v>153</v>
      </c>
      <c r="G18" s="418"/>
      <c r="H18" s="418"/>
      <c r="I18" s="419"/>
      <c r="J18" s="419"/>
      <c r="K18" s="419"/>
      <c r="L18" s="419"/>
      <c r="M18" s="419"/>
      <c r="N18" s="420"/>
      <c r="O18" s="26">
        <v>1</v>
      </c>
      <c r="P18" s="25">
        <v>2</v>
      </c>
      <c r="Q18" s="138" t="s">
        <v>152</v>
      </c>
      <c r="R18" s="23" t="s">
        <v>149</v>
      </c>
      <c r="S18" s="24" t="s">
        <v>11</v>
      </c>
      <c r="T18" s="23" t="s">
        <v>10</v>
      </c>
      <c r="U18" s="22" t="s">
        <v>9</v>
      </c>
      <c r="V18" s="21" t="s">
        <v>6</v>
      </c>
      <c r="W18" s="139"/>
      <c r="X18" s="293">
        <f t="shared" si="0"/>
        <v>1</v>
      </c>
      <c r="Y18" s="293">
        <f t="shared" si="0"/>
        <v>1</v>
      </c>
      <c r="Z18" s="294">
        <f t="shared" si="0"/>
        <v>1</v>
      </c>
      <c r="AA18" s="7"/>
      <c r="AB18" s="2"/>
    </row>
    <row r="19" spans="1:28" ht="15" customHeight="1" x14ac:dyDescent="0.25">
      <c r="A19" s="20"/>
      <c r="B19" s="136"/>
      <c r="C19" s="137"/>
      <c r="D19" s="163"/>
      <c r="E19" s="141"/>
      <c r="F19" s="142"/>
      <c r="G19" s="143"/>
      <c r="H19" s="15"/>
      <c r="I19" s="418" t="s">
        <v>188</v>
      </c>
      <c r="J19" s="419"/>
      <c r="K19" s="419"/>
      <c r="L19" s="419"/>
      <c r="M19" s="419"/>
      <c r="N19" s="420"/>
      <c r="O19" s="26">
        <v>1</v>
      </c>
      <c r="P19" s="25">
        <v>2</v>
      </c>
      <c r="Q19" s="138" t="s">
        <v>187</v>
      </c>
      <c r="R19" s="23" t="s">
        <v>149</v>
      </c>
      <c r="S19" s="24" t="s">
        <v>11</v>
      </c>
      <c r="T19" s="23" t="s">
        <v>10</v>
      </c>
      <c r="U19" s="22" t="s">
        <v>186</v>
      </c>
      <c r="V19" s="21" t="s">
        <v>6</v>
      </c>
      <c r="W19" s="139"/>
      <c r="X19" s="293">
        <f t="shared" si="0"/>
        <v>1</v>
      </c>
      <c r="Y19" s="293">
        <f t="shared" si="0"/>
        <v>1</v>
      </c>
      <c r="Z19" s="294">
        <f t="shared" si="0"/>
        <v>1</v>
      </c>
      <c r="AA19" s="7"/>
      <c r="AB19" s="2"/>
    </row>
    <row r="20" spans="1:28" ht="29.25" customHeight="1" x14ac:dyDescent="0.25">
      <c r="A20" s="20"/>
      <c r="B20" s="136"/>
      <c r="C20" s="137"/>
      <c r="D20" s="163"/>
      <c r="E20" s="144"/>
      <c r="F20" s="122"/>
      <c r="G20" s="145"/>
      <c r="H20" s="35"/>
      <c r="I20" s="34"/>
      <c r="J20" s="427" t="s">
        <v>161</v>
      </c>
      <c r="K20" s="427"/>
      <c r="L20" s="427"/>
      <c r="M20" s="427"/>
      <c r="N20" s="428"/>
      <c r="O20" s="13">
        <v>1</v>
      </c>
      <c r="P20" s="12">
        <v>2</v>
      </c>
      <c r="Q20" s="138" t="s">
        <v>187</v>
      </c>
      <c r="R20" s="9" t="s">
        <v>149</v>
      </c>
      <c r="S20" s="10" t="s">
        <v>11</v>
      </c>
      <c r="T20" s="9" t="s">
        <v>10</v>
      </c>
      <c r="U20" s="8" t="s">
        <v>186</v>
      </c>
      <c r="V20" s="127" t="s">
        <v>160</v>
      </c>
      <c r="W20" s="139"/>
      <c r="X20" s="245">
        <v>1</v>
      </c>
      <c r="Y20" s="245">
        <v>1</v>
      </c>
      <c r="Z20" s="246">
        <v>1</v>
      </c>
      <c r="AA20" s="7"/>
      <c r="AB20" s="2"/>
    </row>
    <row r="21" spans="1:28" ht="51" customHeight="1" x14ac:dyDescent="0.25">
      <c r="A21" s="20"/>
      <c r="B21" s="136"/>
      <c r="C21" s="137"/>
      <c r="D21" s="163"/>
      <c r="E21" s="429" t="s">
        <v>185</v>
      </c>
      <c r="F21" s="430"/>
      <c r="G21" s="430"/>
      <c r="H21" s="430"/>
      <c r="I21" s="430"/>
      <c r="J21" s="432"/>
      <c r="K21" s="432"/>
      <c r="L21" s="432"/>
      <c r="M21" s="432"/>
      <c r="N21" s="433"/>
      <c r="O21" s="89">
        <v>1</v>
      </c>
      <c r="P21" s="90">
        <v>4</v>
      </c>
      <c r="Q21" s="151" t="s">
        <v>6</v>
      </c>
      <c r="R21" s="110" t="s">
        <v>6</v>
      </c>
      <c r="S21" s="111" t="s">
        <v>6</v>
      </c>
      <c r="T21" s="110" t="s">
        <v>6</v>
      </c>
      <c r="U21" s="112" t="s">
        <v>6</v>
      </c>
      <c r="V21" s="92" t="s">
        <v>6</v>
      </c>
      <c r="W21" s="152"/>
      <c r="X21" s="295">
        <f t="shared" ref="X21:Z23" si="1">X22</f>
        <v>2</v>
      </c>
      <c r="Y21" s="295">
        <f t="shared" si="1"/>
        <v>2</v>
      </c>
      <c r="Z21" s="296">
        <f t="shared" si="1"/>
        <v>2</v>
      </c>
      <c r="AA21" s="7"/>
      <c r="AB21" s="2"/>
    </row>
    <row r="22" spans="1:28" ht="43.5" customHeight="1" x14ac:dyDescent="0.25">
      <c r="A22" s="20"/>
      <c r="B22" s="136"/>
      <c r="C22" s="137"/>
      <c r="D22" s="163"/>
      <c r="E22" s="140"/>
      <c r="F22" s="418" t="s">
        <v>166</v>
      </c>
      <c r="G22" s="418"/>
      <c r="H22" s="419"/>
      <c r="I22" s="419"/>
      <c r="J22" s="419"/>
      <c r="K22" s="419"/>
      <c r="L22" s="419"/>
      <c r="M22" s="419"/>
      <c r="N22" s="420"/>
      <c r="O22" s="26">
        <v>1</v>
      </c>
      <c r="P22" s="25">
        <v>4</v>
      </c>
      <c r="Q22" s="138" t="s">
        <v>165</v>
      </c>
      <c r="R22" s="23" t="s">
        <v>158</v>
      </c>
      <c r="S22" s="24" t="s">
        <v>11</v>
      </c>
      <c r="T22" s="23" t="s">
        <v>10</v>
      </c>
      <c r="U22" s="22" t="s">
        <v>9</v>
      </c>
      <c r="V22" s="21" t="s">
        <v>6</v>
      </c>
      <c r="W22" s="139"/>
      <c r="X22" s="293">
        <f t="shared" si="1"/>
        <v>2</v>
      </c>
      <c r="Y22" s="293">
        <f t="shared" si="1"/>
        <v>2</v>
      </c>
      <c r="Z22" s="294">
        <f t="shared" si="1"/>
        <v>2</v>
      </c>
      <c r="AA22" s="7"/>
      <c r="AB22" s="2"/>
    </row>
    <row r="23" spans="1:28" ht="29.25" customHeight="1" x14ac:dyDescent="0.25">
      <c r="A23" s="20"/>
      <c r="B23" s="136"/>
      <c r="C23" s="137"/>
      <c r="D23" s="163"/>
      <c r="E23" s="141"/>
      <c r="F23" s="142"/>
      <c r="G23" s="143"/>
      <c r="H23" s="418" t="s">
        <v>184</v>
      </c>
      <c r="I23" s="419"/>
      <c r="J23" s="419"/>
      <c r="K23" s="419"/>
      <c r="L23" s="419"/>
      <c r="M23" s="419"/>
      <c r="N23" s="420"/>
      <c r="O23" s="26">
        <v>1</v>
      </c>
      <c r="P23" s="25">
        <v>4</v>
      </c>
      <c r="Q23" s="138" t="s">
        <v>183</v>
      </c>
      <c r="R23" s="23" t="s">
        <v>158</v>
      </c>
      <c r="S23" s="24" t="s">
        <v>11</v>
      </c>
      <c r="T23" s="23" t="s">
        <v>14</v>
      </c>
      <c r="U23" s="22" t="s">
        <v>9</v>
      </c>
      <c r="V23" s="21" t="s">
        <v>6</v>
      </c>
      <c r="W23" s="139"/>
      <c r="X23" s="293">
        <f t="shared" si="1"/>
        <v>2</v>
      </c>
      <c r="Y23" s="293">
        <f t="shared" si="1"/>
        <v>2</v>
      </c>
      <c r="Z23" s="294">
        <f t="shared" si="1"/>
        <v>2</v>
      </c>
      <c r="AA23" s="7"/>
      <c r="AB23" s="2"/>
    </row>
    <row r="24" spans="1:28" ht="15" customHeight="1" x14ac:dyDescent="0.25">
      <c r="A24" s="20"/>
      <c r="B24" s="136"/>
      <c r="C24" s="137"/>
      <c r="D24" s="163"/>
      <c r="E24" s="141"/>
      <c r="F24" s="121"/>
      <c r="G24" s="146"/>
      <c r="H24" s="15"/>
      <c r="I24" s="418" t="s">
        <v>182</v>
      </c>
      <c r="J24" s="419"/>
      <c r="K24" s="419"/>
      <c r="L24" s="419"/>
      <c r="M24" s="419"/>
      <c r="N24" s="420"/>
      <c r="O24" s="26">
        <v>1</v>
      </c>
      <c r="P24" s="25">
        <v>4</v>
      </c>
      <c r="Q24" s="138" t="s">
        <v>181</v>
      </c>
      <c r="R24" s="23" t="s">
        <v>158</v>
      </c>
      <c r="S24" s="24" t="s">
        <v>11</v>
      </c>
      <c r="T24" s="23" t="s">
        <v>14</v>
      </c>
      <c r="U24" s="22" t="s">
        <v>180</v>
      </c>
      <c r="V24" s="21" t="s">
        <v>6</v>
      </c>
      <c r="W24" s="139"/>
      <c r="X24" s="293">
        <f>X25+X26</f>
        <v>2</v>
      </c>
      <c r="Y24" s="293">
        <f>Y25+Y26</f>
        <v>2</v>
      </c>
      <c r="Z24" s="294">
        <f>Z25+Z26</f>
        <v>2</v>
      </c>
      <c r="AA24" s="7"/>
      <c r="AB24" s="2"/>
    </row>
    <row r="25" spans="1:28" ht="29.25" customHeight="1" x14ac:dyDescent="0.25">
      <c r="A25" s="20"/>
      <c r="B25" s="136"/>
      <c r="C25" s="137"/>
      <c r="D25" s="163"/>
      <c r="E25" s="141"/>
      <c r="F25" s="121"/>
      <c r="G25" s="146"/>
      <c r="H25" s="16"/>
      <c r="I25" s="15"/>
      <c r="J25" s="434" t="s">
        <v>161</v>
      </c>
      <c r="K25" s="434"/>
      <c r="L25" s="434"/>
      <c r="M25" s="434"/>
      <c r="N25" s="435"/>
      <c r="O25" s="26">
        <v>1</v>
      </c>
      <c r="P25" s="25">
        <v>4</v>
      </c>
      <c r="Q25" s="138" t="s">
        <v>181</v>
      </c>
      <c r="R25" s="23" t="s">
        <v>158</v>
      </c>
      <c r="S25" s="24" t="s">
        <v>11</v>
      </c>
      <c r="T25" s="23" t="s">
        <v>14</v>
      </c>
      <c r="U25" s="22" t="s">
        <v>180</v>
      </c>
      <c r="V25" s="21" t="s">
        <v>160</v>
      </c>
      <c r="W25" s="139"/>
      <c r="X25" s="247">
        <v>1</v>
      </c>
      <c r="Y25" s="247">
        <v>1</v>
      </c>
      <c r="Z25" s="248">
        <v>1</v>
      </c>
      <c r="AA25" s="7"/>
      <c r="AB25" s="2"/>
    </row>
    <row r="26" spans="1:28" ht="29.25" customHeight="1" x14ac:dyDescent="0.25">
      <c r="A26" s="20"/>
      <c r="B26" s="136"/>
      <c r="C26" s="137"/>
      <c r="D26" s="163"/>
      <c r="E26" s="144"/>
      <c r="F26" s="122"/>
      <c r="G26" s="145"/>
      <c r="H26" s="35"/>
      <c r="I26" s="35"/>
      <c r="J26" s="427" t="s">
        <v>67</v>
      </c>
      <c r="K26" s="427"/>
      <c r="L26" s="427"/>
      <c r="M26" s="427"/>
      <c r="N26" s="428"/>
      <c r="O26" s="13">
        <v>1</v>
      </c>
      <c r="P26" s="12">
        <v>4</v>
      </c>
      <c r="Q26" s="138" t="s">
        <v>181</v>
      </c>
      <c r="R26" s="9" t="s">
        <v>158</v>
      </c>
      <c r="S26" s="10" t="s">
        <v>11</v>
      </c>
      <c r="T26" s="9" t="s">
        <v>14</v>
      </c>
      <c r="U26" s="8" t="s">
        <v>180</v>
      </c>
      <c r="V26" s="127" t="s">
        <v>62</v>
      </c>
      <c r="W26" s="139"/>
      <c r="X26" s="245">
        <v>1</v>
      </c>
      <c r="Y26" s="245">
        <v>1</v>
      </c>
      <c r="Z26" s="246">
        <v>1</v>
      </c>
      <c r="AA26" s="7"/>
      <c r="AB26" s="2"/>
    </row>
    <row r="27" spans="1:28" ht="15" customHeight="1" x14ac:dyDescent="0.25">
      <c r="A27" s="20"/>
      <c r="B27" s="136"/>
      <c r="C27" s="137"/>
      <c r="D27" s="163"/>
      <c r="E27" s="429" t="s">
        <v>179</v>
      </c>
      <c r="F27" s="430"/>
      <c r="G27" s="430"/>
      <c r="H27" s="430"/>
      <c r="I27" s="430"/>
      <c r="J27" s="432"/>
      <c r="K27" s="432"/>
      <c r="L27" s="432"/>
      <c r="M27" s="432"/>
      <c r="N27" s="433"/>
      <c r="O27" s="89">
        <v>1</v>
      </c>
      <c r="P27" s="90">
        <v>13</v>
      </c>
      <c r="Q27" s="151" t="s">
        <v>6</v>
      </c>
      <c r="R27" s="110" t="s">
        <v>6</v>
      </c>
      <c r="S27" s="111" t="s">
        <v>6</v>
      </c>
      <c r="T27" s="110" t="s">
        <v>6</v>
      </c>
      <c r="U27" s="112" t="s">
        <v>6</v>
      </c>
      <c r="V27" s="92" t="s">
        <v>6</v>
      </c>
      <c r="W27" s="152"/>
      <c r="X27" s="295">
        <f>X28</f>
        <v>4</v>
      </c>
      <c r="Y27" s="295">
        <f>Y28</f>
        <v>4</v>
      </c>
      <c r="Z27" s="296">
        <f>Z28</f>
        <v>4</v>
      </c>
      <c r="AA27" s="7"/>
      <c r="AB27" s="2"/>
    </row>
    <row r="28" spans="1:28" ht="15" customHeight="1" x14ac:dyDescent="0.25">
      <c r="A28" s="20"/>
      <c r="B28" s="136"/>
      <c r="C28" s="137"/>
      <c r="D28" s="163"/>
      <c r="E28" s="140"/>
      <c r="F28" s="418" t="s">
        <v>153</v>
      </c>
      <c r="G28" s="418"/>
      <c r="H28" s="418"/>
      <c r="I28" s="419"/>
      <c r="J28" s="419"/>
      <c r="K28" s="419"/>
      <c r="L28" s="419"/>
      <c r="M28" s="419"/>
      <c r="N28" s="420"/>
      <c r="O28" s="26">
        <v>1</v>
      </c>
      <c r="P28" s="25">
        <v>13</v>
      </c>
      <c r="Q28" s="138" t="s">
        <v>152</v>
      </c>
      <c r="R28" s="23" t="s">
        <v>149</v>
      </c>
      <c r="S28" s="24" t="s">
        <v>11</v>
      </c>
      <c r="T28" s="23" t="s">
        <v>10</v>
      </c>
      <c r="U28" s="22" t="s">
        <v>9</v>
      </c>
      <c r="V28" s="21" t="s">
        <v>6</v>
      </c>
      <c r="W28" s="139"/>
      <c r="X28" s="293">
        <f>X29+X31</f>
        <v>4</v>
      </c>
      <c r="Y28" s="293">
        <f>Y29+Y31</f>
        <v>4</v>
      </c>
      <c r="Z28" s="294">
        <f>Z29+Z31</f>
        <v>4</v>
      </c>
      <c r="AA28" s="7"/>
      <c r="AB28" s="2"/>
    </row>
    <row r="29" spans="1:28" ht="15" customHeight="1" x14ac:dyDescent="0.25">
      <c r="A29" s="20"/>
      <c r="B29" s="136"/>
      <c r="C29" s="137"/>
      <c r="D29" s="163"/>
      <c r="E29" s="141"/>
      <c r="F29" s="142"/>
      <c r="G29" s="143"/>
      <c r="H29" s="15"/>
      <c r="I29" s="418" t="s">
        <v>178</v>
      </c>
      <c r="J29" s="419"/>
      <c r="K29" s="419"/>
      <c r="L29" s="419"/>
      <c r="M29" s="419"/>
      <c r="N29" s="420"/>
      <c r="O29" s="26">
        <v>1</v>
      </c>
      <c r="P29" s="25">
        <v>13</v>
      </c>
      <c r="Q29" s="138" t="s">
        <v>177</v>
      </c>
      <c r="R29" s="23" t="s">
        <v>149</v>
      </c>
      <c r="S29" s="24" t="s">
        <v>11</v>
      </c>
      <c r="T29" s="23" t="s">
        <v>10</v>
      </c>
      <c r="U29" s="22" t="s">
        <v>176</v>
      </c>
      <c r="V29" s="21" t="s">
        <v>6</v>
      </c>
      <c r="W29" s="139"/>
      <c r="X29" s="293">
        <f>X30</f>
        <v>1</v>
      </c>
      <c r="Y29" s="293">
        <f>Y30</f>
        <v>1</v>
      </c>
      <c r="Z29" s="294">
        <f>Z30</f>
        <v>1</v>
      </c>
      <c r="AA29" s="7"/>
      <c r="AB29" s="2"/>
    </row>
    <row r="30" spans="1:28" ht="15" customHeight="1" x14ac:dyDescent="0.25">
      <c r="A30" s="20"/>
      <c r="B30" s="136"/>
      <c r="C30" s="137"/>
      <c r="D30" s="163"/>
      <c r="E30" s="141"/>
      <c r="F30" s="121"/>
      <c r="G30" s="146"/>
      <c r="H30" s="16"/>
      <c r="I30" s="34"/>
      <c r="J30" s="427" t="s">
        <v>172</v>
      </c>
      <c r="K30" s="427"/>
      <c r="L30" s="427"/>
      <c r="M30" s="427"/>
      <c r="N30" s="428"/>
      <c r="O30" s="13">
        <v>1</v>
      </c>
      <c r="P30" s="12">
        <v>13</v>
      </c>
      <c r="Q30" s="138" t="s">
        <v>177</v>
      </c>
      <c r="R30" s="9" t="s">
        <v>149</v>
      </c>
      <c r="S30" s="10" t="s">
        <v>11</v>
      </c>
      <c r="T30" s="9" t="s">
        <v>10</v>
      </c>
      <c r="U30" s="8" t="s">
        <v>176</v>
      </c>
      <c r="V30" s="127" t="s">
        <v>169</v>
      </c>
      <c r="W30" s="139"/>
      <c r="X30" s="245">
        <v>1</v>
      </c>
      <c r="Y30" s="245">
        <v>1</v>
      </c>
      <c r="Z30" s="246">
        <v>1</v>
      </c>
      <c r="AA30" s="7"/>
      <c r="AB30" s="2"/>
    </row>
    <row r="31" spans="1:28" ht="15" customHeight="1" x14ac:dyDescent="0.25">
      <c r="A31" s="20"/>
      <c r="B31" s="136"/>
      <c r="C31" s="137"/>
      <c r="D31" s="163"/>
      <c r="E31" s="141"/>
      <c r="F31" s="121"/>
      <c r="G31" s="146"/>
      <c r="H31" s="16"/>
      <c r="I31" s="418" t="s">
        <v>175</v>
      </c>
      <c r="J31" s="425"/>
      <c r="K31" s="425"/>
      <c r="L31" s="425"/>
      <c r="M31" s="425"/>
      <c r="N31" s="426"/>
      <c r="O31" s="40">
        <v>1</v>
      </c>
      <c r="P31" s="39">
        <v>13</v>
      </c>
      <c r="Q31" s="138" t="s">
        <v>171</v>
      </c>
      <c r="R31" s="113" t="s">
        <v>149</v>
      </c>
      <c r="S31" s="114" t="s">
        <v>11</v>
      </c>
      <c r="T31" s="113" t="s">
        <v>10</v>
      </c>
      <c r="U31" s="115" t="s">
        <v>170</v>
      </c>
      <c r="V31" s="38" t="s">
        <v>6</v>
      </c>
      <c r="W31" s="139"/>
      <c r="X31" s="297">
        <f>X32+X33+X34</f>
        <v>3</v>
      </c>
      <c r="Y31" s="297">
        <f>Y32+Y33+Y34</f>
        <v>3</v>
      </c>
      <c r="Z31" s="298">
        <f>Z32+Z33+Z34</f>
        <v>3</v>
      </c>
      <c r="AA31" s="7"/>
      <c r="AB31" s="2"/>
    </row>
    <row r="32" spans="1:28" ht="29.25" customHeight="1" x14ac:dyDescent="0.25">
      <c r="A32" s="20"/>
      <c r="B32" s="136"/>
      <c r="C32" s="137"/>
      <c r="D32" s="163"/>
      <c r="E32" s="141"/>
      <c r="F32" s="121"/>
      <c r="G32" s="146"/>
      <c r="H32" s="16"/>
      <c r="I32" s="15"/>
      <c r="J32" s="434" t="s">
        <v>67</v>
      </c>
      <c r="K32" s="434"/>
      <c r="L32" s="434"/>
      <c r="M32" s="434"/>
      <c r="N32" s="435"/>
      <c r="O32" s="26">
        <v>1</v>
      </c>
      <c r="P32" s="25">
        <v>13</v>
      </c>
      <c r="Q32" s="138" t="s">
        <v>171</v>
      </c>
      <c r="R32" s="23" t="s">
        <v>149</v>
      </c>
      <c r="S32" s="24" t="s">
        <v>11</v>
      </c>
      <c r="T32" s="23" t="s">
        <v>10</v>
      </c>
      <c r="U32" s="22" t="s">
        <v>170</v>
      </c>
      <c r="V32" s="21" t="s">
        <v>62</v>
      </c>
      <c r="W32" s="139"/>
      <c r="X32" s="247">
        <v>1</v>
      </c>
      <c r="Y32" s="247">
        <v>1</v>
      </c>
      <c r="Z32" s="248">
        <v>1</v>
      </c>
      <c r="AA32" s="7"/>
      <c r="AB32" s="2"/>
    </row>
    <row r="33" spans="1:28" ht="15" customHeight="1" x14ac:dyDescent="0.25">
      <c r="A33" s="20"/>
      <c r="B33" s="136"/>
      <c r="C33" s="137"/>
      <c r="D33" s="163"/>
      <c r="E33" s="141"/>
      <c r="F33" s="121"/>
      <c r="G33" s="146"/>
      <c r="H33" s="16"/>
      <c r="I33" s="16"/>
      <c r="J33" s="434" t="s">
        <v>174</v>
      </c>
      <c r="K33" s="434"/>
      <c r="L33" s="434"/>
      <c r="M33" s="434"/>
      <c r="N33" s="435"/>
      <c r="O33" s="26">
        <v>1</v>
      </c>
      <c r="P33" s="25">
        <v>13</v>
      </c>
      <c r="Q33" s="138" t="s">
        <v>171</v>
      </c>
      <c r="R33" s="23" t="s">
        <v>149</v>
      </c>
      <c r="S33" s="24" t="s">
        <v>11</v>
      </c>
      <c r="T33" s="23" t="s">
        <v>10</v>
      </c>
      <c r="U33" s="22" t="s">
        <v>170</v>
      </c>
      <c r="V33" s="21" t="s">
        <v>173</v>
      </c>
      <c r="W33" s="139"/>
      <c r="X33" s="247">
        <v>1</v>
      </c>
      <c r="Y33" s="247">
        <v>1</v>
      </c>
      <c r="Z33" s="248">
        <v>1</v>
      </c>
      <c r="AA33" s="7"/>
      <c r="AB33" s="2"/>
    </row>
    <row r="34" spans="1:28" ht="15" customHeight="1" x14ac:dyDescent="0.25">
      <c r="A34" s="20"/>
      <c r="B34" s="136"/>
      <c r="C34" s="137"/>
      <c r="D34" s="164"/>
      <c r="E34" s="144"/>
      <c r="F34" s="122"/>
      <c r="G34" s="145"/>
      <c r="H34" s="35"/>
      <c r="I34" s="35"/>
      <c r="J34" s="427" t="s">
        <v>172</v>
      </c>
      <c r="K34" s="427"/>
      <c r="L34" s="427"/>
      <c r="M34" s="427"/>
      <c r="N34" s="428"/>
      <c r="O34" s="13">
        <v>1</v>
      </c>
      <c r="P34" s="12">
        <v>13</v>
      </c>
      <c r="Q34" s="138" t="s">
        <v>171</v>
      </c>
      <c r="R34" s="9" t="s">
        <v>149</v>
      </c>
      <c r="S34" s="10" t="s">
        <v>11</v>
      </c>
      <c r="T34" s="9" t="s">
        <v>10</v>
      </c>
      <c r="U34" s="8" t="s">
        <v>170</v>
      </c>
      <c r="V34" s="127" t="s">
        <v>169</v>
      </c>
      <c r="W34" s="139"/>
      <c r="X34" s="245">
        <v>1</v>
      </c>
      <c r="Y34" s="245">
        <v>1</v>
      </c>
      <c r="Z34" s="246">
        <v>1</v>
      </c>
      <c r="AA34" s="7"/>
      <c r="AB34" s="2"/>
    </row>
    <row r="35" spans="1:28" ht="15" customHeight="1" x14ac:dyDescent="0.25">
      <c r="A35" s="20"/>
      <c r="B35" s="136"/>
      <c r="C35" s="137"/>
      <c r="D35" s="442" t="s">
        <v>168</v>
      </c>
      <c r="E35" s="422"/>
      <c r="F35" s="422"/>
      <c r="G35" s="422"/>
      <c r="H35" s="422"/>
      <c r="I35" s="422"/>
      <c r="J35" s="423"/>
      <c r="K35" s="423"/>
      <c r="L35" s="423"/>
      <c r="M35" s="423"/>
      <c r="N35" s="424"/>
      <c r="O35" s="32">
        <v>2</v>
      </c>
      <c r="P35" s="31" t="s">
        <v>6</v>
      </c>
      <c r="Q35" s="138" t="s">
        <v>6</v>
      </c>
      <c r="R35" s="116" t="s">
        <v>6</v>
      </c>
      <c r="S35" s="117" t="s">
        <v>6</v>
      </c>
      <c r="T35" s="116" t="s">
        <v>6</v>
      </c>
      <c r="U35" s="118" t="s">
        <v>6</v>
      </c>
      <c r="V35" s="30" t="s">
        <v>6</v>
      </c>
      <c r="W35" s="139"/>
      <c r="X35" s="299">
        <f t="shared" ref="X35:Z38" si="2">X36</f>
        <v>2</v>
      </c>
      <c r="Y35" s="299">
        <f t="shared" si="2"/>
        <v>2</v>
      </c>
      <c r="Z35" s="300">
        <f t="shared" si="2"/>
        <v>2</v>
      </c>
      <c r="AA35" s="7"/>
      <c r="AB35" s="2"/>
    </row>
    <row r="36" spans="1:28" ht="15" customHeight="1" x14ac:dyDescent="0.25">
      <c r="A36" s="20"/>
      <c r="B36" s="136"/>
      <c r="C36" s="137"/>
      <c r="D36" s="163"/>
      <c r="E36" s="429" t="s">
        <v>167</v>
      </c>
      <c r="F36" s="430"/>
      <c r="G36" s="430"/>
      <c r="H36" s="430"/>
      <c r="I36" s="430"/>
      <c r="J36" s="430"/>
      <c r="K36" s="430"/>
      <c r="L36" s="430"/>
      <c r="M36" s="430"/>
      <c r="N36" s="431"/>
      <c r="O36" s="94">
        <v>2</v>
      </c>
      <c r="P36" s="95">
        <v>3</v>
      </c>
      <c r="Q36" s="151" t="s">
        <v>6</v>
      </c>
      <c r="R36" s="96" t="s">
        <v>6</v>
      </c>
      <c r="S36" s="97" t="s">
        <v>6</v>
      </c>
      <c r="T36" s="96" t="s">
        <v>6</v>
      </c>
      <c r="U36" s="98" t="s">
        <v>6</v>
      </c>
      <c r="V36" s="99" t="s">
        <v>6</v>
      </c>
      <c r="W36" s="152"/>
      <c r="X36" s="291">
        <f t="shared" si="2"/>
        <v>2</v>
      </c>
      <c r="Y36" s="291">
        <f t="shared" si="2"/>
        <v>2</v>
      </c>
      <c r="Z36" s="292">
        <f t="shared" si="2"/>
        <v>2</v>
      </c>
      <c r="AA36" s="7"/>
      <c r="AB36" s="2"/>
    </row>
    <row r="37" spans="1:28" ht="43.5" customHeight="1" x14ac:dyDescent="0.25">
      <c r="A37" s="20"/>
      <c r="B37" s="136"/>
      <c r="C37" s="137"/>
      <c r="D37" s="163"/>
      <c r="E37" s="140"/>
      <c r="F37" s="418" t="s">
        <v>166</v>
      </c>
      <c r="G37" s="418"/>
      <c r="H37" s="419"/>
      <c r="I37" s="419"/>
      <c r="J37" s="419"/>
      <c r="K37" s="419"/>
      <c r="L37" s="419"/>
      <c r="M37" s="419"/>
      <c r="N37" s="420"/>
      <c r="O37" s="26">
        <v>2</v>
      </c>
      <c r="P37" s="25">
        <v>3</v>
      </c>
      <c r="Q37" s="138" t="s">
        <v>165</v>
      </c>
      <c r="R37" s="23" t="s">
        <v>158</v>
      </c>
      <c r="S37" s="24" t="s">
        <v>11</v>
      </c>
      <c r="T37" s="23" t="s">
        <v>10</v>
      </c>
      <c r="U37" s="22" t="s">
        <v>9</v>
      </c>
      <c r="V37" s="21" t="s">
        <v>6</v>
      </c>
      <c r="W37" s="139"/>
      <c r="X37" s="293">
        <f t="shared" si="2"/>
        <v>2</v>
      </c>
      <c r="Y37" s="293">
        <f t="shared" si="2"/>
        <v>2</v>
      </c>
      <c r="Z37" s="294">
        <f t="shared" si="2"/>
        <v>2</v>
      </c>
      <c r="AA37" s="7"/>
      <c r="AB37" s="2"/>
    </row>
    <row r="38" spans="1:28" ht="29.25" customHeight="1" x14ac:dyDescent="0.25">
      <c r="A38" s="20"/>
      <c r="B38" s="136"/>
      <c r="C38" s="137"/>
      <c r="D38" s="163"/>
      <c r="E38" s="141"/>
      <c r="F38" s="142"/>
      <c r="G38" s="143"/>
      <c r="H38" s="418" t="s">
        <v>164</v>
      </c>
      <c r="I38" s="419"/>
      <c r="J38" s="419"/>
      <c r="K38" s="419"/>
      <c r="L38" s="419"/>
      <c r="M38" s="419"/>
      <c r="N38" s="420"/>
      <c r="O38" s="26">
        <v>2</v>
      </c>
      <c r="P38" s="25">
        <v>3</v>
      </c>
      <c r="Q38" s="138" t="s">
        <v>163</v>
      </c>
      <c r="R38" s="23" t="s">
        <v>158</v>
      </c>
      <c r="S38" s="24" t="s">
        <v>11</v>
      </c>
      <c r="T38" s="23" t="s">
        <v>157</v>
      </c>
      <c r="U38" s="22" t="s">
        <v>9</v>
      </c>
      <c r="V38" s="21" t="s">
        <v>6</v>
      </c>
      <c r="W38" s="139"/>
      <c r="X38" s="293">
        <f t="shared" si="2"/>
        <v>2</v>
      </c>
      <c r="Y38" s="293">
        <f t="shared" si="2"/>
        <v>2</v>
      </c>
      <c r="Z38" s="294">
        <f t="shared" si="2"/>
        <v>2</v>
      </c>
      <c r="AA38" s="7"/>
      <c r="AB38" s="2"/>
    </row>
    <row r="39" spans="1:28" ht="29.25" customHeight="1" x14ac:dyDescent="0.25">
      <c r="A39" s="20"/>
      <c r="B39" s="136"/>
      <c r="C39" s="137"/>
      <c r="D39" s="163"/>
      <c r="E39" s="141"/>
      <c r="F39" s="121"/>
      <c r="G39" s="146"/>
      <c r="H39" s="15"/>
      <c r="I39" s="418" t="s">
        <v>162</v>
      </c>
      <c r="J39" s="419"/>
      <c r="K39" s="419"/>
      <c r="L39" s="419"/>
      <c r="M39" s="419"/>
      <c r="N39" s="420"/>
      <c r="O39" s="26">
        <v>2</v>
      </c>
      <c r="P39" s="25">
        <v>3</v>
      </c>
      <c r="Q39" s="138" t="s">
        <v>159</v>
      </c>
      <c r="R39" s="23" t="s">
        <v>158</v>
      </c>
      <c r="S39" s="24" t="s">
        <v>11</v>
      </c>
      <c r="T39" s="23" t="s">
        <v>157</v>
      </c>
      <c r="U39" s="22" t="s">
        <v>156</v>
      </c>
      <c r="V39" s="21" t="s">
        <v>6</v>
      </c>
      <c r="W39" s="139"/>
      <c r="X39" s="293">
        <f>X41+X40</f>
        <v>2</v>
      </c>
      <c r="Y39" s="293">
        <f>Y41+Y40</f>
        <v>2</v>
      </c>
      <c r="Z39" s="294">
        <f>Z41+Z40</f>
        <v>2</v>
      </c>
      <c r="AA39" s="7"/>
      <c r="AB39" s="2"/>
    </row>
    <row r="40" spans="1:28" ht="29.25" customHeight="1" x14ac:dyDescent="0.25">
      <c r="A40" s="20"/>
      <c r="B40" s="136"/>
      <c r="C40" s="137"/>
      <c r="D40" s="163"/>
      <c r="E40" s="141"/>
      <c r="F40" s="121"/>
      <c r="G40" s="146"/>
      <c r="H40" s="16"/>
      <c r="I40" s="15"/>
      <c r="J40" s="434" t="s">
        <v>161</v>
      </c>
      <c r="K40" s="434"/>
      <c r="L40" s="434"/>
      <c r="M40" s="434"/>
      <c r="N40" s="435"/>
      <c r="O40" s="26">
        <v>2</v>
      </c>
      <c r="P40" s="25">
        <v>3</v>
      </c>
      <c r="Q40" s="138" t="s">
        <v>159</v>
      </c>
      <c r="R40" s="23" t="s">
        <v>158</v>
      </c>
      <c r="S40" s="24" t="s">
        <v>11</v>
      </c>
      <c r="T40" s="23" t="s">
        <v>157</v>
      </c>
      <c r="U40" s="22" t="s">
        <v>156</v>
      </c>
      <c r="V40" s="21" t="s">
        <v>160</v>
      </c>
      <c r="W40" s="139"/>
      <c r="X40" s="247">
        <v>1</v>
      </c>
      <c r="Y40" s="247">
        <v>1</v>
      </c>
      <c r="Z40" s="248">
        <v>1</v>
      </c>
      <c r="AA40" s="7"/>
      <c r="AB40" s="2"/>
    </row>
    <row r="41" spans="1:28" ht="29.25" customHeight="1" x14ac:dyDescent="0.25">
      <c r="A41" s="20"/>
      <c r="B41" s="136"/>
      <c r="C41" s="137"/>
      <c r="D41" s="164"/>
      <c r="E41" s="144"/>
      <c r="F41" s="122"/>
      <c r="G41" s="145"/>
      <c r="H41" s="35"/>
      <c r="I41" s="35"/>
      <c r="J41" s="427" t="s">
        <v>67</v>
      </c>
      <c r="K41" s="427"/>
      <c r="L41" s="427"/>
      <c r="M41" s="427"/>
      <c r="N41" s="428"/>
      <c r="O41" s="13">
        <v>2</v>
      </c>
      <c r="P41" s="12">
        <v>3</v>
      </c>
      <c r="Q41" s="138" t="s">
        <v>159</v>
      </c>
      <c r="R41" s="9" t="s">
        <v>158</v>
      </c>
      <c r="S41" s="10" t="s">
        <v>11</v>
      </c>
      <c r="T41" s="9" t="s">
        <v>157</v>
      </c>
      <c r="U41" s="8" t="s">
        <v>156</v>
      </c>
      <c r="V41" s="127" t="s">
        <v>62</v>
      </c>
      <c r="W41" s="139"/>
      <c r="X41" s="245">
        <v>1</v>
      </c>
      <c r="Y41" s="245">
        <v>1</v>
      </c>
      <c r="Z41" s="246">
        <v>1</v>
      </c>
      <c r="AA41" s="7"/>
      <c r="AB41" s="2"/>
    </row>
    <row r="42" spans="1:28" ht="29.25" customHeight="1" x14ac:dyDescent="0.25">
      <c r="A42" s="20"/>
      <c r="B42" s="136"/>
      <c r="C42" s="137"/>
      <c r="D42" s="442" t="s">
        <v>155</v>
      </c>
      <c r="E42" s="422"/>
      <c r="F42" s="422"/>
      <c r="G42" s="422"/>
      <c r="H42" s="422"/>
      <c r="I42" s="422"/>
      <c r="J42" s="423"/>
      <c r="K42" s="423"/>
      <c r="L42" s="423"/>
      <c r="M42" s="423"/>
      <c r="N42" s="424"/>
      <c r="O42" s="32">
        <v>3</v>
      </c>
      <c r="P42" s="31" t="s">
        <v>6</v>
      </c>
      <c r="Q42" s="138" t="s">
        <v>6</v>
      </c>
      <c r="R42" s="116" t="s">
        <v>6</v>
      </c>
      <c r="S42" s="117" t="s">
        <v>6</v>
      </c>
      <c r="T42" s="116" t="s">
        <v>6</v>
      </c>
      <c r="U42" s="118" t="s">
        <v>6</v>
      </c>
      <c r="V42" s="30" t="s">
        <v>6</v>
      </c>
      <c r="W42" s="139"/>
      <c r="X42" s="299">
        <f>X43+X47+X53</f>
        <v>3</v>
      </c>
      <c r="Y42" s="299">
        <f>Y43+Y47+Y53</f>
        <v>3</v>
      </c>
      <c r="Z42" s="300">
        <f>Z43+Z47+Z53</f>
        <v>3</v>
      </c>
      <c r="AA42" s="7"/>
      <c r="AB42" s="2"/>
    </row>
    <row r="43" spans="1:28" ht="15" customHeight="1" x14ac:dyDescent="0.25">
      <c r="A43" s="20"/>
      <c r="B43" s="136"/>
      <c r="C43" s="137"/>
      <c r="D43" s="163"/>
      <c r="E43" s="429" t="s">
        <v>154</v>
      </c>
      <c r="F43" s="430"/>
      <c r="G43" s="430"/>
      <c r="H43" s="430"/>
      <c r="I43" s="430"/>
      <c r="J43" s="430"/>
      <c r="K43" s="430"/>
      <c r="L43" s="430"/>
      <c r="M43" s="430"/>
      <c r="N43" s="431"/>
      <c r="O43" s="94">
        <v>3</v>
      </c>
      <c r="P43" s="95">
        <v>4</v>
      </c>
      <c r="Q43" s="151" t="s">
        <v>6</v>
      </c>
      <c r="R43" s="96" t="s">
        <v>6</v>
      </c>
      <c r="S43" s="97" t="s">
        <v>6</v>
      </c>
      <c r="T43" s="96" t="s">
        <v>6</v>
      </c>
      <c r="U43" s="98" t="s">
        <v>6</v>
      </c>
      <c r="V43" s="99" t="s">
        <v>6</v>
      </c>
      <c r="W43" s="152"/>
      <c r="X43" s="291">
        <f t="shared" ref="X43:Z45" si="3">X44</f>
        <v>1</v>
      </c>
      <c r="Y43" s="291">
        <f t="shared" si="3"/>
        <v>1</v>
      </c>
      <c r="Z43" s="292">
        <f t="shared" si="3"/>
        <v>1</v>
      </c>
      <c r="AA43" s="7"/>
      <c r="AB43" s="2"/>
    </row>
    <row r="44" spans="1:28" ht="15" customHeight="1" x14ac:dyDescent="0.25">
      <c r="A44" s="20"/>
      <c r="B44" s="136"/>
      <c r="C44" s="137"/>
      <c r="D44" s="163"/>
      <c r="E44" s="140"/>
      <c r="F44" s="418" t="s">
        <v>153</v>
      </c>
      <c r="G44" s="418"/>
      <c r="H44" s="418"/>
      <c r="I44" s="419"/>
      <c r="J44" s="419"/>
      <c r="K44" s="419"/>
      <c r="L44" s="419"/>
      <c r="M44" s="419"/>
      <c r="N44" s="420"/>
      <c r="O44" s="26">
        <v>3</v>
      </c>
      <c r="P44" s="25">
        <v>4</v>
      </c>
      <c r="Q44" s="138" t="s">
        <v>152</v>
      </c>
      <c r="R44" s="23" t="s">
        <v>149</v>
      </c>
      <c r="S44" s="24" t="s">
        <v>11</v>
      </c>
      <c r="T44" s="23" t="s">
        <v>10</v>
      </c>
      <c r="U44" s="22" t="s">
        <v>9</v>
      </c>
      <c r="V44" s="21" t="s">
        <v>6</v>
      </c>
      <c r="W44" s="139"/>
      <c r="X44" s="293">
        <f t="shared" si="3"/>
        <v>1</v>
      </c>
      <c r="Y44" s="293">
        <f t="shared" si="3"/>
        <v>1</v>
      </c>
      <c r="Z44" s="294">
        <f t="shared" si="3"/>
        <v>1</v>
      </c>
      <c r="AA44" s="7"/>
      <c r="AB44" s="2"/>
    </row>
    <row r="45" spans="1:28" ht="86.25" customHeight="1" x14ac:dyDescent="0.25">
      <c r="A45" s="20"/>
      <c r="B45" s="136"/>
      <c r="C45" s="137"/>
      <c r="D45" s="163"/>
      <c r="E45" s="141"/>
      <c r="F45" s="142"/>
      <c r="G45" s="143"/>
      <c r="H45" s="15"/>
      <c r="I45" s="418" t="s">
        <v>151</v>
      </c>
      <c r="J45" s="419"/>
      <c r="K45" s="419"/>
      <c r="L45" s="419"/>
      <c r="M45" s="419"/>
      <c r="N45" s="420"/>
      <c r="O45" s="26">
        <v>3</v>
      </c>
      <c r="P45" s="25">
        <v>4</v>
      </c>
      <c r="Q45" s="138" t="s">
        <v>150</v>
      </c>
      <c r="R45" s="23" t="s">
        <v>149</v>
      </c>
      <c r="S45" s="24" t="s">
        <v>11</v>
      </c>
      <c r="T45" s="23" t="s">
        <v>10</v>
      </c>
      <c r="U45" s="22" t="s">
        <v>148</v>
      </c>
      <c r="V45" s="21" t="s">
        <v>6</v>
      </c>
      <c r="W45" s="139"/>
      <c r="X45" s="293">
        <f t="shared" si="3"/>
        <v>1</v>
      </c>
      <c r="Y45" s="293">
        <f t="shared" si="3"/>
        <v>1</v>
      </c>
      <c r="Z45" s="294">
        <f t="shared" si="3"/>
        <v>1</v>
      </c>
      <c r="AA45" s="7"/>
      <c r="AB45" s="2"/>
    </row>
    <row r="46" spans="1:28" ht="29.25" customHeight="1" x14ac:dyDescent="0.25">
      <c r="A46" s="20"/>
      <c r="B46" s="136"/>
      <c r="C46" s="137"/>
      <c r="D46" s="163"/>
      <c r="E46" s="144"/>
      <c r="F46" s="122"/>
      <c r="G46" s="145"/>
      <c r="H46" s="35"/>
      <c r="I46" s="34"/>
      <c r="J46" s="427" t="s">
        <v>67</v>
      </c>
      <c r="K46" s="427"/>
      <c r="L46" s="427"/>
      <c r="M46" s="427"/>
      <c r="N46" s="428"/>
      <c r="O46" s="13">
        <v>3</v>
      </c>
      <c r="P46" s="12">
        <v>4</v>
      </c>
      <c r="Q46" s="138" t="s">
        <v>150</v>
      </c>
      <c r="R46" s="9" t="s">
        <v>149</v>
      </c>
      <c r="S46" s="10" t="s">
        <v>11</v>
      </c>
      <c r="T46" s="9" t="s">
        <v>10</v>
      </c>
      <c r="U46" s="8" t="s">
        <v>148</v>
      </c>
      <c r="V46" s="127" t="s">
        <v>62</v>
      </c>
      <c r="W46" s="139"/>
      <c r="X46" s="245">
        <v>1</v>
      </c>
      <c r="Y46" s="245">
        <v>1</v>
      </c>
      <c r="Z46" s="246">
        <v>1</v>
      </c>
      <c r="AA46" s="7"/>
      <c r="AB46" s="2"/>
    </row>
    <row r="47" spans="1:28" ht="29.25" customHeight="1" x14ac:dyDescent="0.25">
      <c r="A47" s="20"/>
      <c r="B47" s="136"/>
      <c r="C47" s="137"/>
      <c r="D47" s="163"/>
      <c r="E47" s="429" t="s">
        <v>147</v>
      </c>
      <c r="F47" s="430"/>
      <c r="G47" s="430"/>
      <c r="H47" s="430"/>
      <c r="I47" s="430"/>
      <c r="J47" s="432"/>
      <c r="K47" s="432"/>
      <c r="L47" s="432"/>
      <c r="M47" s="432"/>
      <c r="N47" s="433"/>
      <c r="O47" s="89">
        <v>3</v>
      </c>
      <c r="P47" s="90">
        <v>9</v>
      </c>
      <c r="Q47" s="151" t="s">
        <v>6</v>
      </c>
      <c r="R47" s="110" t="s">
        <v>6</v>
      </c>
      <c r="S47" s="111" t="s">
        <v>6</v>
      </c>
      <c r="T47" s="110" t="s">
        <v>6</v>
      </c>
      <c r="U47" s="112" t="s">
        <v>6</v>
      </c>
      <c r="V47" s="92" t="s">
        <v>6</v>
      </c>
      <c r="W47" s="152"/>
      <c r="X47" s="295">
        <f t="shared" ref="X47:Z51" si="4">X48</f>
        <v>1</v>
      </c>
      <c r="Y47" s="295">
        <f t="shared" si="4"/>
        <v>1</v>
      </c>
      <c r="Z47" s="296">
        <f t="shared" si="4"/>
        <v>1</v>
      </c>
      <c r="AA47" s="7"/>
      <c r="AB47" s="2"/>
    </row>
    <row r="48" spans="1:28" ht="57.75" customHeight="1" x14ac:dyDescent="0.25">
      <c r="A48" s="20"/>
      <c r="B48" s="136"/>
      <c r="C48" s="137"/>
      <c r="D48" s="163"/>
      <c r="E48" s="140"/>
      <c r="F48" s="418" t="s">
        <v>25</v>
      </c>
      <c r="G48" s="419"/>
      <c r="H48" s="419"/>
      <c r="I48" s="419"/>
      <c r="J48" s="419"/>
      <c r="K48" s="419"/>
      <c r="L48" s="419"/>
      <c r="M48" s="419"/>
      <c r="N48" s="420"/>
      <c r="O48" s="26">
        <v>3</v>
      </c>
      <c r="P48" s="25">
        <v>9</v>
      </c>
      <c r="Q48" s="138" t="s">
        <v>24</v>
      </c>
      <c r="R48" s="23" t="s">
        <v>16</v>
      </c>
      <c r="S48" s="24" t="s">
        <v>11</v>
      </c>
      <c r="T48" s="23" t="s">
        <v>10</v>
      </c>
      <c r="U48" s="22" t="s">
        <v>9</v>
      </c>
      <c r="V48" s="21" t="s">
        <v>6</v>
      </c>
      <c r="W48" s="139"/>
      <c r="X48" s="293">
        <f t="shared" si="4"/>
        <v>1</v>
      </c>
      <c r="Y48" s="293">
        <f t="shared" si="4"/>
        <v>1</v>
      </c>
      <c r="Z48" s="294">
        <f t="shared" si="4"/>
        <v>1</v>
      </c>
      <c r="AA48" s="7"/>
      <c r="AB48" s="2"/>
    </row>
    <row r="49" spans="1:28" ht="43.5" customHeight="1" x14ac:dyDescent="0.25">
      <c r="A49" s="20"/>
      <c r="B49" s="136"/>
      <c r="C49" s="137"/>
      <c r="D49" s="163"/>
      <c r="E49" s="141"/>
      <c r="F49" s="15"/>
      <c r="G49" s="418" t="s">
        <v>146</v>
      </c>
      <c r="H49" s="419"/>
      <c r="I49" s="419"/>
      <c r="J49" s="419"/>
      <c r="K49" s="419"/>
      <c r="L49" s="419"/>
      <c r="M49" s="419"/>
      <c r="N49" s="420"/>
      <c r="O49" s="26">
        <v>3</v>
      </c>
      <c r="P49" s="25">
        <v>9</v>
      </c>
      <c r="Q49" s="138" t="s">
        <v>145</v>
      </c>
      <c r="R49" s="23" t="s">
        <v>16</v>
      </c>
      <c r="S49" s="24" t="s">
        <v>140</v>
      </c>
      <c r="T49" s="23" t="s">
        <v>10</v>
      </c>
      <c r="U49" s="22" t="s">
        <v>9</v>
      </c>
      <c r="V49" s="21" t="s">
        <v>6</v>
      </c>
      <c r="W49" s="139"/>
      <c r="X49" s="293">
        <f t="shared" si="4"/>
        <v>1</v>
      </c>
      <c r="Y49" s="293">
        <f t="shared" si="4"/>
        <v>1</v>
      </c>
      <c r="Z49" s="294">
        <f t="shared" si="4"/>
        <v>1</v>
      </c>
      <c r="AA49" s="7"/>
      <c r="AB49" s="2"/>
    </row>
    <row r="50" spans="1:28" ht="29.25" customHeight="1" x14ac:dyDescent="0.25">
      <c r="A50" s="20"/>
      <c r="B50" s="136"/>
      <c r="C50" s="137"/>
      <c r="D50" s="163"/>
      <c r="E50" s="141"/>
      <c r="F50" s="121"/>
      <c r="G50" s="143"/>
      <c r="H50" s="418" t="s">
        <v>144</v>
      </c>
      <c r="I50" s="419"/>
      <c r="J50" s="419"/>
      <c r="K50" s="419"/>
      <c r="L50" s="419"/>
      <c r="M50" s="419"/>
      <c r="N50" s="420"/>
      <c r="O50" s="26">
        <v>3</v>
      </c>
      <c r="P50" s="25">
        <v>9</v>
      </c>
      <c r="Q50" s="138" t="s">
        <v>143</v>
      </c>
      <c r="R50" s="23" t="s">
        <v>16</v>
      </c>
      <c r="S50" s="24" t="s">
        <v>140</v>
      </c>
      <c r="T50" s="23" t="s">
        <v>14</v>
      </c>
      <c r="U50" s="22" t="s">
        <v>9</v>
      </c>
      <c r="V50" s="21" t="s">
        <v>6</v>
      </c>
      <c r="W50" s="139"/>
      <c r="X50" s="293">
        <f t="shared" si="4"/>
        <v>1</v>
      </c>
      <c r="Y50" s="293">
        <f t="shared" si="4"/>
        <v>1</v>
      </c>
      <c r="Z50" s="294">
        <f t="shared" si="4"/>
        <v>1</v>
      </c>
      <c r="AA50" s="7"/>
      <c r="AB50" s="2"/>
    </row>
    <row r="51" spans="1:28" ht="29.25" customHeight="1" x14ac:dyDescent="0.25">
      <c r="A51" s="20"/>
      <c r="B51" s="136"/>
      <c r="C51" s="137"/>
      <c r="D51" s="163"/>
      <c r="E51" s="141"/>
      <c r="F51" s="121"/>
      <c r="G51" s="146"/>
      <c r="H51" s="15"/>
      <c r="I51" s="418" t="s">
        <v>142</v>
      </c>
      <c r="J51" s="419"/>
      <c r="K51" s="419"/>
      <c r="L51" s="419"/>
      <c r="M51" s="419"/>
      <c r="N51" s="420"/>
      <c r="O51" s="26">
        <v>3</v>
      </c>
      <c r="P51" s="25">
        <v>9</v>
      </c>
      <c r="Q51" s="138" t="s">
        <v>141</v>
      </c>
      <c r="R51" s="23" t="s">
        <v>16</v>
      </c>
      <c r="S51" s="24" t="s">
        <v>140</v>
      </c>
      <c r="T51" s="23" t="s">
        <v>14</v>
      </c>
      <c r="U51" s="22" t="s">
        <v>139</v>
      </c>
      <c r="V51" s="21" t="s">
        <v>6</v>
      </c>
      <c r="W51" s="139"/>
      <c r="X51" s="293">
        <f t="shared" si="4"/>
        <v>1</v>
      </c>
      <c r="Y51" s="293">
        <f t="shared" si="4"/>
        <v>1</v>
      </c>
      <c r="Z51" s="294">
        <f t="shared" si="4"/>
        <v>1</v>
      </c>
      <c r="AA51" s="7"/>
      <c r="AB51" s="2"/>
    </row>
    <row r="52" spans="1:28" ht="29.25" customHeight="1" x14ac:dyDescent="0.25">
      <c r="A52" s="20"/>
      <c r="B52" s="136"/>
      <c r="C52" s="137"/>
      <c r="D52" s="163"/>
      <c r="E52" s="144"/>
      <c r="F52" s="122"/>
      <c r="G52" s="145"/>
      <c r="H52" s="35"/>
      <c r="I52" s="34"/>
      <c r="J52" s="427" t="s">
        <v>67</v>
      </c>
      <c r="K52" s="427"/>
      <c r="L52" s="427"/>
      <c r="M52" s="427"/>
      <c r="N52" s="428"/>
      <c r="O52" s="13">
        <v>3</v>
      </c>
      <c r="P52" s="12">
        <v>9</v>
      </c>
      <c r="Q52" s="138" t="s">
        <v>141</v>
      </c>
      <c r="R52" s="9" t="s">
        <v>16</v>
      </c>
      <c r="S52" s="10" t="s">
        <v>140</v>
      </c>
      <c r="T52" s="9" t="s">
        <v>14</v>
      </c>
      <c r="U52" s="8" t="s">
        <v>139</v>
      </c>
      <c r="V52" s="127" t="s">
        <v>62</v>
      </c>
      <c r="W52" s="139"/>
      <c r="X52" s="245">
        <v>1</v>
      </c>
      <c r="Y52" s="245">
        <v>1</v>
      </c>
      <c r="Z52" s="246">
        <v>1</v>
      </c>
      <c r="AA52" s="7"/>
      <c r="AB52" s="2"/>
    </row>
    <row r="53" spans="1:28" ht="26.25" customHeight="1" x14ac:dyDescent="0.25">
      <c r="A53" s="20"/>
      <c r="B53" s="136"/>
      <c r="C53" s="137"/>
      <c r="D53" s="163"/>
      <c r="E53" s="429" t="s">
        <v>138</v>
      </c>
      <c r="F53" s="430"/>
      <c r="G53" s="430"/>
      <c r="H53" s="430"/>
      <c r="I53" s="430"/>
      <c r="J53" s="432"/>
      <c r="K53" s="432"/>
      <c r="L53" s="432"/>
      <c r="M53" s="432"/>
      <c r="N53" s="433"/>
      <c r="O53" s="89">
        <v>3</v>
      </c>
      <c r="P53" s="90">
        <v>10</v>
      </c>
      <c r="Q53" s="151" t="s">
        <v>6</v>
      </c>
      <c r="R53" s="110" t="s">
        <v>6</v>
      </c>
      <c r="S53" s="111" t="s">
        <v>6</v>
      </c>
      <c r="T53" s="110" t="s">
        <v>6</v>
      </c>
      <c r="U53" s="112" t="s">
        <v>6</v>
      </c>
      <c r="V53" s="92" t="s">
        <v>6</v>
      </c>
      <c r="W53" s="152"/>
      <c r="X53" s="295">
        <f t="shared" ref="X53:Z57" si="5">X54</f>
        <v>1</v>
      </c>
      <c r="Y53" s="295">
        <f t="shared" si="5"/>
        <v>1</v>
      </c>
      <c r="Z53" s="296">
        <f t="shared" si="5"/>
        <v>1</v>
      </c>
      <c r="AA53" s="7"/>
      <c r="AB53" s="2"/>
    </row>
    <row r="54" spans="1:28" ht="57.75" customHeight="1" x14ac:dyDescent="0.25">
      <c r="A54" s="20"/>
      <c r="B54" s="136"/>
      <c r="C54" s="137"/>
      <c r="D54" s="163"/>
      <c r="E54" s="140"/>
      <c r="F54" s="418" t="s">
        <v>25</v>
      </c>
      <c r="G54" s="419"/>
      <c r="H54" s="419"/>
      <c r="I54" s="419"/>
      <c r="J54" s="419"/>
      <c r="K54" s="419"/>
      <c r="L54" s="419"/>
      <c r="M54" s="419"/>
      <c r="N54" s="420"/>
      <c r="O54" s="26">
        <v>3</v>
      </c>
      <c r="P54" s="25">
        <v>10</v>
      </c>
      <c r="Q54" s="138" t="s">
        <v>24</v>
      </c>
      <c r="R54" s="23" t="s">
        <v>16</v>
      </c>
      <c r="S54" s="24" t="s">
        <v>11</v>
      </c>
      <c r="T54" s="23" t="s">
        <v>10</v>
      </c>
      <c r="U54" s="22" t="s">
        <v>9</v>
      </c>
      <c r="V54" s="21" t="s">
        <v>6</v>
      </c>
      <c r="W54" s="139"/>
      <c r="X54" s="293">
        <f t="shared" si="5"/>
        <v>1</v>
      </c>
      <c r="Y54" s="293">
        <f t="shared" si="5"/>
        <v>1</v>
      </c>
      <c r="Z54" s="294">
        <f t="shared" si="5"/>
        <v>1</v>
      </c>
      <c r="AA54" s="7"/>
      <c r="AB54" s="2"/>
    </row>
    <row r="55" spans="1:28" ht="15" customHeight="1" x14ac:dyDescent="0.25">
      <c r="A55" s="20"/>
      <c r="B55" s="136"/>
      <c r="C55" s="137"/>
      <c r="D55" s="163"/>
      <c r="E55" s="141"/>
      <c r="F55" s="15"/>
      <c r="G55" s="418" t="s">
        <v>137</v>
      </c>
      <c r="H55" s="419"/>
      <c r="I55" s="419"/>
      <c r="J55" s="419"/>
      <c r="K55" s="419"/>
      <c r="L55" s="419"/>
      <c r="M55" s="419"/>
      <c r="N55" s="420"/>
      <c r="O55" s="26">
        <v>3</v>
      </c>
      <c r="P55" s="25">
        <v>10</v>
      </c>
      <c r="Q55" s="138" t="s">
        <v>136</v>
      </c>
      <c r="R55" s="23" t="s">
        <v>16</v>
      </c>
      <c r="S55" s="24" t="s">
        <v>7</v>
      </c>
      <c r="T55" s="23" t="s">
        <v>10</v>
      </c>
      <c r="U55" s="22" t="s">
        <v>9</v>
      </c>
      <c r="V55" s="21" t="s">
        <v>6</v>
      </c>
      <c r="W55" s="139"/>
      <c r="X55" s="293">
        <f t="shared" si="5"/>
        <v>1</v>
      </c>
      <c r="Y55" s="293">
        <f t="shared" si="5"/>
        <v>1</v>
      </c>
      <c r="Z55" s="294">
        <f t="shared" si="5"/>
        <v>1</v>
      </c>
      <c r="AA55" s="7"/>
      <c r="AB55" s="2"/>
    </row>
    <row r="56" spans="1:28" ht="29.25" customHeight="1" x14ac:dyDescent="0.25">
      <c r="A56" s="20"/>
      <c r="B56" s="136"/>
      <c r="C56" s="137"/>
      <c r="D56" s="163"/>
      <c r="E56" s="141"/>
      <c r="F56" s="121"/>
      <c r="G56" s="143"/>
      <c r="H56" s="418" t="s">
        <v>135</v>
      </c>
      <c r="I56" s="419"/>
      <c r="J56" s="419"/>
      <c r="K56" s="419"/>
      <c r="L56" s="419"/>
      <c r="M56" s="419"/>
      <c r="N56" s="420"/>
      <c r="O56" s="26">
        <v>3</v>
      </c>
      <c r="P56" s="25">
        <v>10</v>
      </c>
      <c r="Q56" s="138" t="s">
        <v>134</v>
      </c>
      <c r="R56" s="23" t="s">
        <v>16</v>
      </c>
      <c r="S56" s="24" t="s">
        <v>7</v>
      </c>
      <c r="T56" s="23" t="s">
        <v>14</v>
      </c>
      <c r="U56" s="22" t="s">
        <v>9</v>
      </c>
      <c r="V56" s="21" t="s">
        <v>6</v>
      </c>
      <c r="W56" s="139"/>
      <c r="X56" s="293">
        <f t="shared" si="5"/>
        <v>1</v>
      </c>
      <c r="Y56" s="293">
        <f t="shared" si="5"/>
        <v>1</v>
      </c>
      <c r="Z56" s="294">
        <f t="shared" si="5"/>
        <v>1</v>
      </c>
      <c r="AA56" s="7"/>
      <c r="AB56" s="2"/>
    </row>
    <row r="57" spans="1:28" ht="29.25" customHeight="1" x14ac:dyDescent="0.25">
      <c r="A57" s="20"/>
      <c r="B57" s="136"/>
      <c r="C57" s="137"/>
      <c r="D57" s="163"/>
      <c r="E57" s="141"/>
      <c r="F57" s="121"/>
      <c r="G57" s="146"/>
      <c r="H57" s="15"/>
      <c r="I57" s="418" t="s">
        <v>133</v>
      </c>
      <c r="J57" s="419"/>
      <c r="K57" s="419"/>
      <c r="L57" s="419"/>
      <c r="M57" s="419"/>
      <c r="N57" s="420"/>
      <c r="O57" s="26">
        <v>3</v>
      </c>
      <c r="P57" s="25">
        <v>10</v>
      </c>
      <c r="Q57" s="138" t="s">
        <v>132</v>
      </c>
      <c r="R57" s="23" t="s">
        <v>16</v>
      </c>
      <c r="S57" s="24" t="s">
        <v>7</v>
      </c>
      <c r="T57" s="23" t="s">
        <v>14</v>
      </c>
      <c r="U57" s="22" t="s">
        <v>131</v>
      </c>
      <c r="V57" s="21" t="s">
        <v>6</v>
      </c>
      <c r="W57" s="139"/>
      <c r="X57" s="293">
        <f t="shared" si="5"/>
        <v>1</v>
      </c>
      <c r="Y57" s="293">
        <f t="shared" si="5"/>
        <v>1</v>
      </c>
      <c r="Z57" s="294">
        <f t="shared" si="5"/>
        <v>1</v>
      </c>
      <c r="AA57" s="7"/>
      <c r="AB57" s="2"/>
    </row>
    <row r="58" spans="1:28" ht="29.25" customHeight="1" x14ac:dyDescent="0.25">
      <c r="A58" s="20"/>
      <c r="B58" s="136"/>
      <c r="C58" s="137"/>
      <c r="D58" s="164"/>
      <c r="E58" s="144"/>
      <c r="F58" s="122"/>
      <c r="G58" s="145"/>
      <c r="H58" s="35"/>
      <c r="I58" s="34"/>
      <c r="J58" s="427" t="s">
        <v>67</v>
      </c>
      <c r="K58" s="427"/>
      <c r="L58" s="427"/>
      <c r="M58" s="427"/>
      <c r="N58" s="428"/>
      <c r="O58" s="13">
        <v>3</v>
      </c>
      <c r="P58" s="12">
        <v>10</v>
      </c>
      <c r="Q58" s="138" t="s">
        <v>132</v>
      </c>
      <c r="R58" s="9" t="s">
        <v>16</v>
      </c>
      <c r="S58" s="10" t="s">
        <v>7</v>
      </c>
      <c r="T58" s="9" t="s">
        <v>14</v>
      </c>
      <c r="U58" s="8" t="s">
        <v>131</v>
      </c>
      <c r="V58" s="127" t="s">
        <v>62</v>
      </c>
      <c r="W58" s="139"/>
      <c r="X58" s="245">
        <v>1</v>
      </c>
      <c r="Y58" s="245">
        <v>1</v>
      </c>
      <c r="Z58" s="246">
        <v>1</v>
      </c>
      <c r="AA58" s="7"/>
      <c r="AB58" s="2"/>
    </row>
    <row r="59" spans="1:28" ht="15" customHeight="1" x14ac:dyDescent="0.25">
      <c r="A59" s="20"/>
      <c r="B59" s="136"/>
      <c r="C59" s="137"/>
      <c r="D59" s="442" t="s">
        <v>130</v>
      </c>
      <c r="E59" s="422"/>
      <c r="F59" s="422"/>
      <c r="G59" s="422"/>
      <c r="H59" s="422"/>
      <c r="I59" s="422"/>
      <c r="J59" s="423"/>
      <c r="K59" s="423"/>
      <c r="L59" s="423"/>
      <c r="M59" s="423"/>
      <c r="N59" s="424"/>
      <c r="O59" s="32">
        <v>4</v>
      </c>
      <c r="P59" s="31" t="s">
        <v>6</v>
      </c>
      <c r="Q59" s="138" t="s">
        <v>6</v>
      </c>
      <c r="R59" s="116" t="s">
        <v>6</v>
      </c>
      <c r="S59" s="117" t="s">
        <v>6</v>
      </c>
      <c r="T59" s="116" t="s">
        <v>6</v>
      </c>
      <c r="U59" s="118" t="s">
        <v>6</v>
      </c>
      <c r="V59" s="30" t="s">
        <v>6</v>
      </c>
      <c r="W59" s="139"/>
      <c r="X59" s="299">
        <f>X60+X69</f>
        <v>4</v>
      </c>
      <c r="Y59" s="299">
        <f>Y60+Y69</f>
        <v>4</v>
      </c>
      <c r="Z59" s="300">
        <f>Z60+Z69</f>
        <v>4</v>
      </c>
      <c r="AA59" s="7"/>
      <c r="AB59" s="2"/>
    </row>
    <row r="60" spans="1:28" ht="15" customHeight="1" x14ac:dyDescent="0.25">
      <c r="A60" s="20"/>
      <c r="B60" s="136"/>
      <c r="C60" s="137"/>
      <c r="D60" s="163"/>
      <c r="E60" s="429" t="s">
        <v>129</v>
      </c>
      <c r="F60" s="430"/>
      <c r="G60" s="430"/>
      <c r="H60" s="430"/>
      <c r="I60" s="430"/>
      <c r="J60" s="430"/>
      <c r="K60" s="430"/>
      <c r="L60" s="430"/>
      <c r="M60" s="430"/>
      <c r="N60" s="431"/>
      <c r="O60" s="94">
        <v>4</v>
      </c>
      <c r="P60" s="95">
        <v>9</v>
      </c>
      <c r="Q60" s="151" t="s">
        <v>6</v>
      </c>
      <c r="R60" s="96" t="s">
        <v>6</v>
      </c>
      <c r="S60" s="97" t="s">
        <v>6</v>
      </c>
      <c r="T60" s="96" t="s">
        <v>6</v>
      </c>
      <c r="U60" s="98" t="s">
        <v>6</v>
      </c>
      <c r="V60" s="99" t="s">
        <v>6</v>
      </c>
      <c r="W60" s="152"/>
      <c r="X60" s="291">
        <f t="shared" ref="X60:Z61" si="6">X61</f>
        <v>2</v>
      </c>
      <c r="Y60" s="291">
        <f t="shared" si="6"/>
        <v>2</v>
      </c>
      <c r="Z60" s="292">
        <f t="shared" si="6"/>
        <v>2</v>
      </c>
      <c r="AA60" s="7"/>
      <c r="AB60" s="2"/>
    </row>
    <row r="61" spans="1:28" ht="57.75" customHeight="1" x14ac:dyDescent="0.25">
      <c r="A61" s="20"/>
      <c r="B61" s="136"/>
      <c r="C61" s="137"/>
      <c r="D61" s="163"/>
      <c r="E61" s="140"/>
      <c r="F61" s="418" t="s">
        <v>25</v>
      </c>
      <c r="G61" s="419"/>
      <c r="H61" s="419"/>
      <c r="I61" s="419"/>
      <c r="J61" s="419"/>
      <c r="K61" s="419"/>
      <c r="L61" s="419"/>
      <c r="M61" s="419"/>
      <c r="N61" s="420"/>
      <c r="O61" s="26">
        <v>4</v>
      </c>
      <c r="P61" s="25">
        <v>9</v>
      </c>
      <c r="Q61" s="138" t="s">
        <v>24</v>
      </c>
      <c r="R61" s="23" t="s">
        <v>16</v>
      </c>
      <c r="S61" s="24" t="s">
        <v>11</v>
      </c>
      <c r="T61" s="23" t="s">
        <v>10</v>
      </c>
      <c r="U61" s="22" t="s">
        <v>9</v>
      </c>
      <c r="V61" s="21" t="s">
        <v>6</v>
      </c>
      <c r="W61" s="139"/>
      <c r="X61" s="293">
        <f t="shared" si="6"/>
        <v>2</v>
      </c>
      <c r="Y61" s="293">
        <f t="shared" si="6"/>
        <v>2</v>
      </c>
      <c r="Z61" s="294">
        <f t="shared" si="6"/>
        <v>2</v>
      </c>
      <c r="AA61" s="7"/>
      <c r="AB61" s="2"/>
    </row>
    <row r="62" spans="1:28" ht="15" customHeight="1" x14ac:dyDescent="0.25">
      <c r="A62" s="20"/>
      <c r="B62" s="136"/>
      <c r="C62" s="137"/>
      <c r="D62" s="163"/>
      <c r="E62" s="141"/>
      <c r="F62" s="15"/>
      <c r="G62" s="418" t="s">
        <v>128</v>
      </c>
      <c r="H62" s="419"/>
      <c r="I62" s="419"/>
      <c r="J62" s="419"/>
      <c r="K62" s="419"/>
      <c r="L62" s="419"/>
      <c r="M62" s="419"/>
      <c r="N62" s="420"/>
      <c r="O62" s="26">
        <v>4</v>
      </c>
      <c r="P62" s="25">
        <v>9</v>
      </c>
      <c r="Q62" s="138" t="s">
        <v>127</v>
      </c>
      <c r="R62" s="23" t="s">
        <v>16</v>
      </c>
      <c r="S62" s="24" t="s">
        <v>41</v>
      </c>
      <c r="T62" s="23" t="s">
        <v>10</v>
      </c>
      <c r="U62" s="22" t="s">
        <v>9</v>
      </c>
      <c r="V62" s="21" t="s">
        <v>6</v>
      </c>
      <c r="W62" s="139"/>
      <c r="X62" s="293">
        <f>X63+X66</f>
        <v>2</v>
      </c>
      <c r="Y62" s="293">
        <f>Y63+Y66</f>
        <v>2</v>
      </c>
      <c r="Z62" s="294">
        <f>Z63+Z66</f>
        <v>2</v>
      </c>
      <c r="AA62" s="7"/>
      <c r="AB62" s="2"/>
    </row>
    <row r="63" spans="1:28" ht="29.25" customHeight="1" x14ac:dyDescent="0.25">
      <c r="A63" s="20"/>
      <c r="B63" s="136"/>
      <c r="C63" s="137"/>
      <c r="D63" s="163"/>
      <c r="E63" s="141"/>
      <c r="F63" s="121"/>
      <c r="G63" s="143"/>
      <c r="H63" s="418" t="s">
        <v>126</v>
      </c>
      <c r="I63" s="419"/>
      <c r="J63" s="419"/>
      <c r="K63" s="419"/>
      <c r="L63" s="419"/>
      <c r="M63" s="419"/>
      <c r="N63" s="420"/>
      <c r="O63" s="26">
        <v>4</v>
      </c>
      <c r="P63" s="25">
        <v>9</v>
      </c>
      <c r="Q63" s="138" t="s">
        <v>125</v>
      </c>
      <c r="R63" s="23" t="s">
        <v>16</v>
      </c>
      <c r="S63" s="24" t="s">
        <v>41</v>
      </c>
      <c r="T63" s="23" t="s">
        <v>122</v>
      </c>
      <c r="U63" s="22" t="s">
        <v>9</v>
      </c>
      <c r="V63" s="21" t="s">
        <v>6</v>
      </c>
      <c r="W63" s="139"/>
      <c r="X63" s="293">
        <f t="shared" ref="X63:Z64" si="7">X64</f>
        <v>1</v>
      </c>
      <c r="Y63" s="293">
        <f t="shared" si="7"/>
        <v>1</v>
      </c>
      <c r="Z63" s="294">
        <f t="shared" si="7"/>
        <v>1</v>
      </c>
      <c r="AA63" s="7"/>
      <c r="AB63" s="2"/>
    </row>
    <row r="64" spans="1:28" ht="29.25" customHeight="1" x14ac:dyDescent="0.25">
      <c r="A64" s="20"/>
      <c r="B64" s="136"/>
      <c r="C64" s="137"/>
      <c r="D64" s="163"/>
      <c r="E64" s="141"/>
      <c r="F64" s="121"/>
      <c r="G64" s="146"/>
      <c r="H64" s="15"/>
      <c r="I64" s="418" t="s">
        <v>124</v>
      </c>
      <c r="J64" s="419"/>
      <c r="K64" s="419"/>
      <c r="L64" s="419"/>
      <c r="M64" s="419"/>
      <c r="N64" s="420"/>
      <c r="O64" s="26">
        <v>4</v>
      </c>
      <c r="P64" s="25">
        <v>9</v>
      </c>
      <c r="Q64" s="138" t="s">
        <v>123</v>
      </c>
      <c r="R64" s="23" t="s">
        <v>16</v>
      </c>
      <c r="S64" s="24" t="s">
        <v>41</v>
      </c>
      <c r="T64" s="23" t="s">
        <v>122</v>
      </c>
      <c r="U64" s="22" t="s">
        <v>121</v>
      </c>
      <c r="V64" s="21" t="s">
        <v>6</v>
      </c>
      <c r="W64" s="139"/>
      <c r="X64" s="293">
        <f t="shared" si="7"/>
        <v>1</v>
      </c>
      <c r="Y64" s="293">
        <f t="shared" si="7"/>
        <v>1</v>
      </c>
      <c r="Z64" s="294">
        <f t="shared" si="7"/>
        <v>1</v>
      </c>
      <c r="AA64" s="7"/>
      <c r="AB64" s="2"/>
    </row>
    <row r="65" spans="1:28" ht="29.25" customHeight="1" x14ac:dyDescent="0.25">
      <c r="A65" s="20"/>
      <c r="B65" s="136"/>
      <c r="C65" s="137"/>
      <c r="D65" s="163"/>
      <c r="E65" s="141"/>
      <c r="F65" s="121"/>
      <c r="G65" s="146"/>
      <c r="H65" s="35"/>
      <c r="I65" s="34"/>
      <c r="J65" s="427" t="s">
        <v>67</v>
      </c>
      <c r="K65" s="427"/>
      <c r="L65" s="427"/>
      <c r="M65" s="427"/>
      <c r="N65" s="428"/>
      <c r="O65" s="13">
        <v>4</v>
      </c>
      <c r="P65" s="12">
        <v>9</v>
      </c>
      <c r="Q65" s="138" t="s">
        <v>123</v>
      </c>
      <c r="R65" s="9" t="s">
        <v>16</v>
      </c>
      <c r="S65" s="10" t="s">
        <v>41</v>
      </c>
      <c r="T65" s="9" t="s">
        <v>122</v>
      </c>
      <c r="U65" s="8" t="s">
        <v>121</v>
      </c>
      <c r="V65" s="127" t="s">
        <v>62</v>
      </c>
      <c r="W65" s="139"/>
      <c r="X65" s="245">
        <v>1</v>
      </c>
      <c r="Y65" s="245">
        <v>1</v>
      </c>
      <c r="Z65" s="246">
        <v>1</v>
      </c>
      <c r="AA65" s="7"/>
      <c r="AB65" s="2"/>
    </row>
    <row r="66" spans="1:28" ht="29.25" customHeight="1" x14ac:dyDescent="0.25">
      <c r="A66" s="20"/>
      <c r="B66" s="136"/>
      <c r="C66" s="137"/>
      <c r="D66" s="163"/>
      <c r="E66" s="141"/>
      <c r="F66" s="121"/>
      <c r="G66" s="146"/>
      <c r="H66" s="418" t="s">
        <v>120</v>
      </c>
      <c r="I66" s="419"/>
      <c r="J66" s="425"/>
      <c r="K66" s="425"/>
      <c r="L66" s="425"/>
      <c r="M66" s="425"/>
      <c r="N66" s="426"/>
      <c r="O66" s="40">
        <v>4</v>
      </c>
      <c r="P66" s="39">
        <v>9</v>
      </c>
      <c r="Q66" s="138" t="s">
        <v>119</v>
      </c>
      <c r="R66" s="113" t="s">
        <v>16</v>
      </c>
      <c r="S66" s="114" t="s">
        <v>41</v>
      </c>
      <c r="T66" s="113" t="s">
        <v>116</v>
      </c>
      <c r="U66" s="115" t="s">
        <v>9</v>
      </c>
      <c r="V66" s="38" t="s">
        <v>6</v>
      </c>
      <c r="W66" s="139"/>
      <c r="X66" s="297">
        <f t="shared" ref="X66:Z67" si="8">X67</f>
        <v>1</v>
      </c>
      <c r="Y66" s="297">
        <f t="shared" si="8"/>
        <v>1</v>
      </c>
      <c r="Z66" s="298">
        <f t="shared" si="8"/>
        <v>1</v>
      </c>
      <c r="AA66" s="7"/>
      <c r="AB66" s="2"/>
    </row>
    <row r="67" spans="1:28" ht="29.25" customHeight="1" x14ac:dyDescent="0.25">
      <c r="A67" s="20"/>
      <c r="B67" s="136"/>
      <c r="C67" s="137"/>
      <c r="D67" s="163"/>
      <c r="E67" s="141"/>
      <c r="F67" s="121"/>
      <c r="G67" s="146"/>
      <c r="H67" s="15"/>
      <c r="I67" s="418" t="s">
        <v>118</v>
      </c>
      <c r="J67" s="419"/>
      <c r="K67" s="419"/>
      <c r="L67" s="419"/>
      <c r="M67" s="419"/>
      <c r="N67" s="420"/>
      <c r="O67" s="26">
        <v>4</v>
      </c>
      <c r="P67" s="25">
        <v>9</v>
      </c>
      <c r="Q67" s="138" t="s">
        <v>117</v>
      </c>
      <c r="R67" s="23" t="s">
        <v>16</v>
      </c>
      <c r="S67" s="24" t="s">
        <v>41</v>
      </c>
      <c r="T67" s="23" t="s">
        <v>116</v>
      </c>
      <c r="U67" s="22" t="s">
        <v>115</v>
      </c>
      <c r="V67" s="21" t="s">
        <v>6</v>
      </c>
      <c r="W67" s="139"/>
      <c r="X67" s="293">
        <f t="shared" si="8"/>
        <v>1</v>
      </c>
      <c r="Y67" s="293">
        <f t="shared" si="8"/>
        <v>1</v>
      </c>
      <c r="Z67" s="294">
        <f t="shared" si="8"/>
        <v>1</v>
      </c>
      <c r="AA67" s="7"/>
      <c r="AB67" s="2"/>
    </row>
    <row r="68" spans="1:28" ht="29.25" customHeight="1" x14ac:dyDescent="0.25">
      <c r="A68" s="20"/>
      <c r="B68" s="136"/>
      <c r="C68" s="137"/>
      <c r="D68" s="163"/>
      <c r="E68" s="144"/>
      <c r="F68" s="122"/>
      <c r="G68" s="145"/>
      <c r="H68" s="35"/>
      <c r="I68" s="34"/>
      <c r="J68" s="427" t="s">
        <v>67</v>
      </c>
      <c r="K68" s="427"/>
      <c r="L68" s="427"/>
      <c r="M68" s="427"/>
      <c r="N68" s="428"/>
      <c r="O68" s="13">
        <v>4</v>
      </c>
      <c r="P68" s="12">
        <v>9</v>
      </c>
      <c r="Q68" s="138" t="s">
        <v>117</v>
      </c>
      <c r="R68" s="9" t="s">
        <v>16</v>
      </c>
      <c r="S68" s="10" t="s">
        <v>41</v>
      </c>
      <c r="T68" s="9" t="s">
        <v>116</v>
      </c>
      <c r="U68" s="8" t="s">
        <v>115</v>
      </c>
      <c r="V68" s="127" t="s">
        <v>62</v>
      </c>
      <c r="W68" s="139"/>
      <c r="X68" s="245">
        <v>1</v>
      </c>
      <c r="Y68" s="245">
        <v>1</v>
      </c>
      <c r="Z68" s="246">
        <v>1</v>
      </c>
      <c r="AA68" s="7"/>
      <c r="AB68" s="2"/>
    </row>
    <row r="69" spans="1:28" ht="15" customHeight="1" x14ac:dyDescent="0.25">
      <c r="A69" s="20"/>
      <c r="B69" s="136"/>
      <c r="C69" s="137"/>
      <c r="D69" s="163"/>
      <c r="E69" s="429" t="s">
        <v>114</v>
      </c>
      <c r="F69" s="430"/>
      <c r="G69" s="430"/>
      <c r="H69" s="430"/>
      <c r="I69" s="430"/>
      <c r="J69" s="432"/>
      <c r="K69" s="432"/>
      <c r="L69" s="432"/>
      <c r="M69" s="432"/>
      <c r="N69" s="433"/>
      <c r="O69" s="89">
        <v>4</v>
      </c>
      <c r="P69" s="90">
        <v>12</v>
      </c>
      <c r="Q69" s="151" t="s">
        <v>6</v>
      </c>
      <c r="R69" s="110" t="s">
        <v>6</v>
      </c>
      <c r="S69" s="111" t="s">
        <v>6</v>
      </c>
      <c r="T69" s="110" t="s">
        <v>6</v>
      </c>
      <c r="U69" s="112" t="s">
        <v>6</v>
      </c>
      <c r="V69" s="92" t="s">
        <v>6</v>
      </c>
      <c r="W69" s="152"/>
      <c r="X69" s="295">
        <f t="shared" ref="X69:Z70" si="9">X70</f>
        <v>2</v>
      </c>
      <c r="Y69" s="295">
        <f t="shared" si="9"/>
        <v>2</v>
      </c>
      <c r="Z69" s="296">
        <f t="shared" si="9"/>
        <v>2</v>
      </c>
      <c r="AA69" s="7"/>
      <c r="AB69" s="2"/>
    </row>
    <row r="70" spans="1:28" ht="57.75" customHeight="1" x14ac:dyDescent="0.25">
      <c r="A70" s="20"/>
      <c r="B70" s="136"/>
      <c r="C70" s="137"/>
      <c r="D70" s="163"/>
      <c r="E70" s="140"/>
      <c r="F70" s="418" t="s">
        <v>25</v>
      </c>
      <c r="G70" s="419"/>
      <c r="H70" s="419"/>
      <c r="I70" s="419"/>
      <c r="J70" s="419"/>
      <c r="K70" s="419"/>
      <c r="L70" s="419"/>
      <c r="M70" s="419"/>
      <c r="N70" s="420"/>
      <c r="O70" s="26">
        <v>4</v>
      </c>
      <c r="P70" s="25">
        <v>12</v>
      </c>
      <c r="Q70" s="138" t="s">
        <v>24</v>
      </c>
      <c r="R70" s="23" t="s">
        <v>16</v>
      </c>
      <c r="S70" s="24" t="s">
        <v>11</v>
      </c>
      <c r="T70" s="23" t="s">
        <v>10</v>
      </c>
      <c r="U70" s="22" t="s">
        <v>9</v>
      </c>
      <c r="V70" s="21" t="s">
        <v>6</v>
      </c>
      <c r="W70" s="139"/>
      <c r="X70" s="293">
        <f t="shared" si="9"/>
        <v>2</v>
      </c>
      <c r="Y70" s="293">
        <f t="shared" si="9"/>
        <v>2</v>
      </c>
      <c r="Z70" s="294">
        <f t="shared" si="9"/>
        <v>2</v>
      </c>
      <c r="AA70" s="7"/>
      <c r="AB70" s="2"/>
    </row>
    <row r="71" spans="1:28" ht="15" customHeight="1" x14ac:dyDescent="0.25">
      <c r="A71" s="20"/>
      <c r="B71" s="136"/>
      <c r="C71" s="137"/>
      <c r="D71" s="163"/>
      <c r="E71" s="141"/>
      <c r="F71" s="15"/>
      <c r="G71" s="418" t="s">
        <v>113</v>
      </c>
      <c r="H71" s="419"/>
      <c r="I71" s="419"/>
      <c r="J71" s="419"/>
      <c r="K71" s="419"/>
      <c r="L71" s="419"/>
      <c r="M71" s="419"/>
      <c r="N71" s="420"/>
      <c r="O71" s="26">
        <v>4</v>
      </c>
      <c r="P71" s="25">
        <v>12</v>
      </c>
      <c r="Q71" s="138" t="s">
        <v>112</v>
      </c>
      <c r="R71" s="23" t="s">
        <v>16</v>
      </c>
      <c r="S71" s="24" t="s">
        <v>101</v>
      </c>
      <c r="T71" s="23" t="s">
        <v>10</v>
      </c>
      <c r="U71" s="22" t="s">
        <v>9</v>
      </c>
      <c r="V71" s="21" t="s">
        <v>6</v>
      </c>
      <c r="W71" s="139"/>
      <c r="X71" s="293">
        <f>X72+X75</f>
        <v>2</v>
      </c>
      <c r="Y71" s="293">
        <f>Y72+Y75</f>
        <v>2</v>
      </c>
      <c r="Z71" s="294">
        <f>Z72+Z75</f>
        <v>2</v>
      </c>
      <c r="AA71" s="7"/>
      <c r="AB71" s="2"/>
    </row>
    <row r="72" spans="1:28" ht="29.25" customHeight="1" x14ac:dyDescent="0.25">
      <c r="A72" s="20"/>
      <c r="B72" s="136"/>
      <c r="C72" s="137"/>
      <c r="D72" s="163"/>
      <c r="E72" s="141"/>
      <c r="F72" s="121"/>
      <c r="G72" s="143"/>
      <c r="H72" s="418" t="s">
        <v>111</v>
      </c>
      <c r="I72" s="419"/>
      <c r="J72" s="419"/>
      <c r="K72" s="419"/>
      <c r="L72" s="419"/>
      <c r="M72" s="419"/>
      <c r="N72" s="420"/>
      <c r="O72" s="26">
        <v>4</v>
      </c>
      <c r="P72" s="25">
        <v>12</v>
      </c>
      <c r="Q72" s="138" t="s">
        <v>110</v>
      </c>
      <c r="R72" s="23" t="s">
        <v>16</v>
      </c>
      <c r="S72" s="24" t="s">
        <v>101</v>
      </c>
      <c r="T72" s="23" t="s">
        <v>89</v>
      </c>
      <c r="U72" s="22" t="s">
        <v>9</v>
      </c>
      <c r="V72" s="21" t="s">
        <v>6</v>
      </c>
      <c r="W72" s="139"/>
      <c r="X72" s="293">
        <f t="shared" ref="X72:Z73" si="10">X73</f>
        <v>1</v>
      </c>
      <c r="Y72" s="293">
        <f t="shared" si="10"/>
        <v>1</v>
      </c>
      <c r="Z72" s="294">
        <f t="shared" si="10"/>
        <v>1</v>
      </c>
      <c r="AA72" s="7"/>
      <c r="AB72" s="2"/>
    </row>
    <row r="73" spans="1:28" ht="29.25" customHeight="1" x14ac:dyDescent="0.25">
      <c r="A73" s="20"/>
      <c r="B73" s="136"/>
      <c r="C73" s="137"/>
      <c r="D73" s="163"/>
      <c r="E73" s="141"/>
      <c r="F73" s="121"/>
      <c r="G73" s="146"/>
      <c r="H73" s="15"/>
      <c r="I73" s="418" t="s">
        <v>109</v>
      </c>
      <c r="J73" s="419"/>
      <c r="K73" s="419"/>
      <c r="L73" s="419"/>
      <c r="M73" s="419"/>
      <c r="N73" s="420"/>
      <c r="O73" s="26">
        <v>4</v>
      </c>
      <c r="P73" s="25">
        <v>12</v>
      </c>
      <c r="Q73" s="138" t="s">
        <v>108</v>
      </c>
      <c r="R73" s="23" t="s">
        <v>16</v>
      </c>
      <c r="S73" s="24" t="s">
        <v>101</v>
      </c>
      <c r="T73" s="23" t="s">
        <v>89</v>
      </c>
      <c r="U73" s="22" t="s">
        <v>107</v>
      </c>
      <c r="V73" s="21" t="s">
        <v>6</v>
      </c>
      <c r="W73" s="139"/>
      <c r="X73" s="293">
        <f t="shared" si="10"/>
        <v>1</v>
      </c>
      <c r="Y73" s="293">
        <f t="shared" si="10"/>
        <v>1</v>
      </c>
      <c r="Z73" s="294">
        <f t="shared" si="10"/>
        <v>1</v>
      </c>
      <c r="AA73" s="7"/>
      <c r="AB73" s="2"/>
    </row>
    <row r="74" spans="1:28" ht="29.25" customHeight="1" x14ac:dyDescent="0.25">
      <c r="A74" s="20"/>
      <c r="B74" s="136"/>
      <c r="C74" s="137"/>
      <c r="D74" s="163"/>
      <c r="E74" s="141"/>
      <c r="F74" s="121"/>
      <c r="G74" s="146"/>
      <c r="H74" s="35"/>
      <c r="I74" s="34"/>
      <c r="J74" s="427" t="s">
        <v>67</v>
      </c>
      <c r="K74" s="427"/>
      <c r="L74" s="427"/>
      <c r="M74" s="427"/>
      <c r="N74" s="428"/>
      <c r="O74" s="13">
        <v>4</v>
      </c>
      <c r="P74" s="12">
        <v>12</v>
      </c>
      <c r="Q74" s="138" t="s">
        <v>108</v>
      </c>
      <c r="R74" s="9" t="s">
        <v>16</v>
      </c>
      <c r="S74" s="10" t="s">
        <v>101</v>
      </c>
      <c r="T74" s="9" t="s">
        <v>89</v>
      </c>
      <c r="U74" s="8" t="s">
        <v>107</v>
      </c>
      <c r="V74" s="127" t="s">
        <v>62</v>
      </c>
      <c r="W74" s="139"/>
      <c r="X74" s="245">
        <v>1</v>
      </c>
      <c r="Y74" s="245">
        <v>1</v>
      </c>
      <c r="Z74" s="246">
        <v>1</v>
      </c>
      <c r="AA74" s="7"/>
      <c r="AB74" s="2"/>
    </row>
    <row r="75" spans="1:28" ht="43.5" customHeight="1" x14ac:dyDescent="0.25">
      <c r="A75" s="20"/>
      <c r="B75" s="136"/>
      <c r="C75" s="137"/>
      <c r="D75" s="163"/>
      <c r="E75" s="141"/>
      <c r="F75" s="121"/>
      <c r="G75" s="146"/>
      <c r="H75" s="418" t="s">
        <v>106</v>
      </c>
      <c r="I75" s="419"/>
      <c r="J75" s="425"/>
      <c r="K75" s="425"/>
      <c r="L75" s="425"/>
      <c r="M75" s="425"/>
      <c r="N75" s="426"/>
      <c r="O75" s="40">
        <v>4</v>
      </c>
      <c r="P75" s="39">
        <v>12</v>
      </c>
      <c r="Q75" s="138" t="s">
        <v>105</v>
      </c>
      <c r="R75" s="113" t="s">
        <v>16</v>
      </c>
      <c r="S75" s="114" t="s">
        <v>101</v>
      </c>
      <c r="T75" s="113" t="s">
        <v>64</v>
      </c>
      <c r="U75" s="115" t="s">
        <v>9</v>
      </c>
      <c r="V75" s="38" t="s">
        <v>6</v>
      </c>
      <c r="W75" s="139"/>
      <c r="X75" s="297">
        <f t="shared" ref="X75:Z76" si="11">X76</f>
        <v>1</v>
      </c>
      <c r="Y75" s="297">
        <f t="shared" si="11"/>
        <v>1</v>
      </c>
      <c r="Z75" s="298">
        <f t="shared" si="11"/>
        <v>1</v>
      </c>
      <c r="AA75" s="7"/>
      <c r="AB75" s="2"/>
    </row>
    <row r="76" spans="1:28" ht="29.25" customHeight="1" x14ac:dyDescent="0.25">
      <c r="A76" s="20"/>
      <c r="B76" s="136"/>
      <c r="C76" s="137"/>
      <c r="D76" s="163"/>
      <c r="E76" s="141"/>
      <c r="F76" s="121"/>
      <c r="G76" s="146"/>
      <c r="H76" s="15"/>
      <c r="I76" s="418" t="s">
        <v>104</v>
      </c>
      <c r="J76" s="419"/>
      <c r="K76" s="419"/>
      <c r="L76" s="419"/>
      <c r="M76" s="419"/>
      <c r="N76" s="420"/>
      <c r="O76" s="26">
        <v>4</v>
      </c>
      <c r="P76" s="25">
        <v>12</v>
      </c>
      <c r="Q76" s="138" t="s">
        <v>102</v>
      </c>
      <c r="R76" s="23" t="s">
        <v>16</v>
      </c>
      <c r="S76" s="24" t="s">
        <v>101</v>
      </c>
      <c r="T76" s="23" t="s">
        <v>64</v>
      </c>
      <c r="U76" s="22" t="s">
        <v>100</v>
      </c>
      <c r="V76" s="21" t="s">
        <v>6</v>
      </c>
      <c r="W76" s="139"/>
      <c r="X76" s="293">
        <f t="shared" si="11"/>
        <v>1</v>
      </c>
      <c r="Y76" s="293">
        <f t="shared" si="11"/>
        <v>1</v>
      </c>
      <c r="Z76" s="294">
        <f t="shared" si="11"/>
        <v>1</v>
      </c>
      <c r="AA76" s="7"/>
      <c r="AB76" s="2"/>
    </row>
    <row r="77" spans="1:28" ht="15" customHeight="1" x14ac:dyDescent="0.25">
      <c r="A77" s="20"/>
      <c r="B77" s="136"/>
      <c r="C77" s="137"/>
      <c r="D77" s="164"/>
      <c r="E77" s="144"/>
      <c r="F77" s="122"/>
      <c r="G77" s="145"/>
      <c r="H77" s="35"/>
      <c r="I77" s="34"/>
      <c r="J77" s="427" t="s">
        <v>103</v>
      </c>
      <c r="K77" s="427"/>
      <c r="L77" s="427"/>
      <c r="M77" s="427"/>
      <c r="N77" s="428"/>
      <c r="O77" s="13">
        <v>4</v>
      </c>
      <c r="P77" s="12">
        <v>12</v>
      </c>
      <c r="Q77" s="138" t="s">
        <v>102</v>
      </c>
      <c r="R77" s="9" t="s">
        <v>16</v>
      </c>
      <c r="S77" s="10" t="s">
        <v>101</v>
      </c>
      <c r="T77" s="9" t="s">
        <v>64</v>
      </c>
      <c r="U77" s="8" t="s">
        <v>100</v>
      </c>
      <c r="V77" s="127" t="s">
        <v>99</v>
      </c>
      <c r="W77" s="139"/>
      <c r="X77" s="245">
        <v>1</v>
      </c>
      <c r="Y77" s="245">
        <v>1</v>
      </c>
      <c r="Z77" s="246">
        <v>1</v>
      </c>
      <c r="AA77" s="7"/>
      <c r="AB77" s="2"/>
    </row>
    <row r="78" spans="1:28" ht="15" customHeight="1" x14ac:dyDescent="0.25">
      <c r="A78" s="20"/>
      <c r="B78" s="136"/>
      <c r="C78" s="137"/>
      <c r="D78" s="442" t="s">
        <v>98</v>
      </c>
      <c r="E78" s="422"/>
      <c r="F78" s="422"/>
      <c r="G78" s="422"/>
      <c r="H78" s="422"/>
      <c r="I78" s="422"/>
      <c r="J78" s="423"/>
      <c r="K78" s="423"/>
      <c r="L78" s="423"/>
      <c r="M78" s="423"/>
      <c r="N78" s="424"/>
      <c r="O78" s="32">
        <v>5</v>
      </c>
      <c r="P78" s="31" t="s">
        <v>6</v>
      </c>
      <c r="Q78" s="138" t="s">
        <v>6</v>
      </c>
      <c r="R78" s="116" t="s">
        <v>6</v>
      </c>
      <c r="S78" s="117" t="s">
        <v>6</v>
      </c>
      <c r="T78" s="116" t="s">
        <v>6</v>
      </c>
      <c r="U78" s="118" t="s">
        <v>6</v>
      </c>
      <c r="V78" s="30" t="s">
        <v>6</v>
      </c>
      <c r="W78" s="139"/>
      <c r="X78" s="299">
        <f>X79+X85+X91</f>
        <v>4</v>
      </c>
      <c r="Y78" s="299">
        <f>Y79+Y85+Y91</f>
        <v>4</v>
      </c>
      <c r="Z78" s="299">
        <f>Z79+Z85+Z91</f>
        <v>4</v>
      </c>
      <c r="AA78" s="7"/>
      <c r="AB78" s="2"/>
    </row>
    <row r="79" spans="1:28" ht="15" customHeight="1" x14ac:dyDescent="0.25">
      <c r="A79" s="20"/>
      <c r="B79" s="136"/>
      <c r="C79" s="137"/>
      <c r="D79" s="163"/>
      <c r="E79" s="429" t="s">
        <v>97</v>
      </c>
      <c r="F79" s="430"/>
      <c r="G79" s="430"/>
      <c r="H79" s="430"/>
      <c r="I79" s="430"/>
      <c r="J79" s="430"/>
      <c r="K79" s="430"/>
      <c r="L79" s="430"/>
      <c r="M79" s="430"/>
      <c r="N79" s="431"/>
      <c r="O79" s="94">
        <v>5</v>
      </c>
      <c r="P79" s="95">
        <v>1</v>
      </c>
      <c r="Q79" s="151" t="s">
        <v>6</v>
      </c>
      <c r="R79" s="96" t="s">
        <v>6</v>
      </c>
      <c r="S79" s="97" t="s">
        <v>6</v>
      </c>
      <c r="T79" s="96" t="s">
        <v>6</v>
      </c>
      <c r="U79" s="98" t="s">
        <v>6</v>
      </c>
      <c r="V79" s="99" t="s">
        <v>6</v>
      </c>
      <c r="W79" s="152"/>
      <c r="X79" s="291">
        <f>X80</f>
        <v>1</v>
      </c>
      <c r="Y79" s="291">
        <f>Y80</f>
        <v>1</v>
      </c>
      <c r="Z79" s="292">
        <f>Z80</f>
        <v>1</v>
      </c>
      <c r="AA79" s="7"/>
      <c r="AB79" s="2"/>
    </row>
    <row r="80" spans="1:28" ht="57.75" customHeight="1" x14ac:dyDescent="0.25">
      <c r="A80" s="20"/>
      <c r="B80" s="136"/>
      <c r="C80" s="137"/>
      <c r="D80" s="163"/>
      <c r="E80" s="140"/>
      <c r="F80" s="418" t="s">
        <v>25</v>
      </c>
      <c r="G80" s="419"/>
      <c r="H80" s="419"/>
      <c r="I80" s="419"/>
      <c r="J80" s="419"/>
      <c r="K80" s="419"/>
      <c r="L80" s="419"/>
      <c r="M80" s="419"/>
      <c r="N80" s="420"/>
      <c r="O80" s="26">
        <v>5</v>
      </c>
      <c r="P80" s="25">
        <v>1</v>
      </c>
      <c r="Q80" s="138" t="s">
        <v>24</v>
      </c>
      <c r="R80" s="23" t="s">
        <v>16</v>
      </c>
      <c r="S80" s="24" t="s">
        <v>11</v>
      </c>
      <c r="T80" s="23" t="s">
        <v>10</v>
      </c>
      <c r="U80" s="22" t="s">
        <v>9</v>
      </c>
      <c r="V80" s="21" t="s">
        <v>6</v>
      </c>
      <c r="W80" s="139"/>
      <c r="X80" s="293">
        <f t="shared" ref="X80:Z82" si="12">X81</f>
        <v>1</v>
      </c>
      <c r="Y80" s="293">
        <f t="shared" si="12"/>
        <v>1</v>
      </c>
      <c r="Z80" s="294">
        <f t="shared" si="12"/>
        <v>1</v>
      </c>
      <c r="AA80" s="7"/>
      <c r="AB80" s="2"/>
    </row>
    <row r="81" spans="1:28" ht="15" customHeight="1" x14ac:dyDescent="0.25">
      <c r="A81" s="20"/>
      <c r="B81" s="136"/>
      <c r="C81" s="137"/>
      <c r="D81" s="163"/>
      <c r="E81" s="141"/>
      <c r="F81" s="15"/>
      <c r="G81" s="418" t="s">
        <v>96</v>
      </c>
      <c r="H81" s="419"/>
      <c r="I81" s="419"/>
      <c r="J81" s="419"/>
      <c r="K81" s="419"/>
      <c r="L81" s="419"/>
      <c r="M81" s="419"/>
      <c r="N81" s="420"/>
      <c r="O81" s="26">
        <v>5</v>
      </c>
      <c r="P81" s="25">
        <v>1</v>
      </c>
      <c r="Q81" s="138" t="s">
        <v>95</v>
      </c>
      <c r="R81" s="23" t="s">
        <v>16</v>
      </c>
      <c r="S81" s="24" t="s">
        <v>90</v>
      </c>
      <c r="T81" s="23" t="s">
        <v>10</v>
      </c>
      <c r="U81" s="22" t="s">
        <v>9</v>
      </c>
      <c r="V81" s="21" t="s">
        <v>6</v>
      </c>
      <c r="W81" s="139"/>
      <c r="X81" s="293">
        <f t="shared" si="12"/>
        <v>1</v>
      </c>
      <c r="Y81" s="293">
        <f t="shared" si="12"/>
        <v>1</v>
      </c>
      <c r="Z81" s="294">
        <f t="shared" si="12"/>
        <v>1</v>
      </c>
      <c r="AA81" s="7"/>
      <c r="AB81" s="2"/>
    </row>
    <row r="82" spans="1:28" ht="15" customHeight="1" x14ac:dyDescent="0.25">
      <c r="A82" s="20"/>
      <c r="B82" s="136"/>
      <c r="C82" s="137"/>
      <c r="D82" s="163"/>
      <c r="E82" s="141"/>
      <c r="F82" s="121"/>
      <c r="G82" s="143"/>
      <c r="H82" s="418" t="s">
        <v>94</v>
      </c>
      <c r="I82" s="419"/>
      <c r="J82" s="419"/>
      <c r="K82" s="419"/>
      <c r="L82" s="419"/>
      <c r="M82" s="419"/>
      <c r="N82" s="420"/>
      <c r="O82" s="26">
        <v>5</v>
      </c>
      <c r="P82" s="25">
        <v>1</v>
      </c>
      <c r="Q82" s="138" t="s">
        <v>93</v>
      </c>
      <c r="R82" s="23" t="s">
        <v>16</v>
      </c>
      <c r="S82" s="24" t="s">
        <v>90</v>
      </c>
      <c r="T82" s="23" t="s">
        <v>89</v>
      </c>
      <c r="U82" s="22" t="s">
        <v>9</v>
      </c>
      <c r="V82" s="21" t="s">
        <v>6</v>
      </c>
      <c r="W82" s="139"/>
      <c r="X82" s="293">
        <f t="shared" si="12"/>
        <v>1</v>
      </c>
      <c r="Y82" s="293">
        <f t="shared" si="12"/>
        <v>1</v>
      </c>
      <c r="Z82" s="294">
        <f t="shared" si="12"/>
        <v>1</v>
      </c>
      <c r="AA82" s="7"/>
      <c r="AB82" s="2"/>
    </row>
    <row r="83" spans="1:28" ht="15" customHeight="1" x14ac:dyDescent="0.25">
      <c r="A83" s="20"/>
      <c r="B83" s="136"/>
      <c r="C83" s="137"/>
      <c r="D83" s="163"/>
      <c r="E83" s="141"/>
      <c r="F83" s="121"/>
      <c r="G83" s="146"/>
      <c r="H83" s="15"/>
      <c r="I83" s="418" t="s">
        <v>92</v>
      </c>
      <c r="J83" s="419"/>
      <c r="K83" s="419"/>
      <c r="L83" s="419"/>
      <c r="M83" s="419"/>
      <c r="N83" s="420"/>
      <c r="O83" s="26">
        <v>5</v>
      </c>
      <c r="P83" s="25">
        <v>1</v>
      </c>
      <c r="Q83" s="138" t="s">
        <v>91</v>
      </c>
      <c r="R83" s="23" t="s">
        <v>16</v>
      </c>
      <c r="S83" s="24" t="s">
        <v>90</v>
      </c>
      <c r="T83" s="23" t="s">
        <v>89</v>
      </c>
      <c r="U83" s="22" t="s">
        <v>88</v>
      </c>
      <c r="V83" s="21" t="s">
        <v>6</v>
      </c>
      <c r="W83" s="139"/>
      <c r="X83" s="293">
        <f>X84</f>
        <v>1</v>
      </c>
      <c r="Y83" s="293">
        <f>Y84</f>
        <v>1</v>
      </c>
      <c r="Z83" s="294">
        <f>Z84</f>
        <v>1</v>
      </c>
      <c r="AA83" s="7"/>
      <c r="AB83" s="2"/>
    </row>
    <row r="84" spans="1:28" ht="29.25" customHeight="1" x14ac:dyDescent="0.25">
      <c r="A84" s="20"/>
      <c r="B84" s="136"/>
      <c r="C84" s="137"/>
      <c r="D84" s="163"/>
      <c r="E84" s="144"/>
      <c r="F84" s="122"/>
      <c r="G84" s="145"/>
      <c r="H84" s="35"/>
      <c r="I84" s="34"/>
      <c r="J84" s="427" t="s">
        <v>67</v>
      </c>
      <c r="K84" s="427"/>
      <c r="L84" s="427"/>
      <c r="M84" s="427"/>
      <c r="N84" s="428"/>
      <c r="O84" s="13">
        <v>5</v>
      </c>
      <c r="P84" s="12">
        <v>1</v>
      </c>
      <c r="Q84" s="138" t="s">
        <v>91</v>
      </c>
      <c r="R84" s="9" t="s">
        <v>16</v>
      </c>
      <c r="S84" s="10" t="s">
        <v>90</v>
      </c>
      <c r="T84" s="9" t="s">
        <v>89</v>
      </c>
      <c r="U84" s="8" t="s">
        <v>88</v>
      </c>
      <c r="V84" s="127" t="s">
        <v>62</v>
      </c>
      <c r="W84" s="139"/>
      <c r="X84" s="245">
        <v>1</v>
      </c>
      <c r="Y84" s="245">
        <v>1</v>
      </c>
      <c r="Z84" s="246">
        <v>1</v>
      </c>
      <c r="AA84" s="7"/>
      <c r="AB84" s="2"/>
    </row>
    <row r="85" spans="1:28" ht="15" customHeight="1" x14ac:dyDescent="0.25">
      <c r="A85" s="20"/>
      <c r="B85" s="136"/>
      <c r="C85" s="137"/>
      <c r="D85" s="163"/>
      <c r="E85" s="443" t="s">
        <v>87</v>
      </c>
      <c r="F85" s="444"/>
      <c r="G85" s="444"/>
      <c r="H85" s="444"/>
      <c r="I85" s="444"/>
      <c r="J85" s="445"/>
      <c r="K85" s="445"/>
      <c r="L85" s="445"/>
      <c r="M85" s="445"/>
      <c r="N85" s="446"/>
      <c r="O85" s="89">
        <v>5</v>
      </c>
      <c r="P85" s="90">
        <v>2</v>
      </c>
      <c r="Q85" s="151" t="s">
        <v>6</v>
      </c>
      <c r="R85" s="110" t="s">
        <v>6</v>
      </c>
      <c r="S85" s="111" t="s">
        <v>6</v>
      </c>
      <c r="T85" s="110" t="s">
        <v>6</v>
      </c>
      <c r="U85" s="112" t="s">
        <v>6</v>
      </c>
      <c r="V85" s="92" t="s">
        <v>6</v>
      </c>
      <c r="W85" s="152"/>
      <c r="X85" s="295">
        <f t="shared" ref="X85:Z89" si="13">X86</f>
        <v>1</v>
      </c>
      <c r="Y85" s="295">
        <f t="shared" si="13"/>
        <v>1</v>
      </c>
      <c r="Z85" s="296">
        <f t="shared" si="13"/>
        <v>1</v>
      </c>
      <c r="AA85" s="7"/>
      <c r="AB85" s="2"/>
    </row>
    <row r="86" spans="1:28" ht="57.75" customHeight="1" x14ac:dyDescent="0.25">
      <c r="A86" s="20"/>
      <c r="B86" s="136"/>
      <c r="C86" s="137"/>
      <c r="D86" s="163"/>
      <c r="E86" s="140"/>
      <c r="F86" s="418" t="s">
        <v>25</v>
      </c>
      <c r="G86" s="419"/>
      <c r="H86" s="419"/>
      <c r="I86" s="419"/>
      <c r="J86" s="419"/>
      <c r="K86" s="419"/>
      <c r="L86" s="419"/>
      <c r="M86" s="419"/>
      <c r="N86" s="420"/>
      <c r="O86" s="26">
        <v>5</v>
      </c>
      <c r="P86" s="25">
        <v>2</v>
      </c>
      <c r="Q86" s="138" t="s">
        <v>24</v>
      </c>
      <c r="R86" s="23" t="s">
        <v>16</v>
      </c>
      <c r="S86" s="24" t="s">
        <v>11</v>
      </c>
      <c r="T86" s="23" t="s">
        <v>10</v>
      </c>
      <c r="U86" s="22" t="s">
        <v>9</v>
      </c>
      <c r="V86" s="21" t="s">
        <v>6</v>
      </c>
      <c r="W86" s="139"/>
      <c r="X86" s="293">
        <f t="shared" si="13"/>
        <v>1</v>
      </c>
      <c r="Y86" s="293">
        <f t="shared" si="13"/>
        <v>1</v>
      </c>
      <c r="Z86" s="294">
        <f t="shared" si="13"/>
        <v>1</v>
      </c>
      <c r="AA86" s="7"/>
      <c r="AB86" s="2"/>
    </row>
    <row r="87" spans="1:28" ht="29.25" customHeight="1" x14ac:dyDescent="0.25">
      <c r="A87" s="20"/>
      <c r="B87" s="136"/>
      <c r="C87" s="137"/>
      <c r="D87" s="163"/>
      <c r="E87" s="141"/>
      <c r="F87" s="15"/>
      <c r="G87" s="418" t="s">
        <v>86</v>
      </c>
      <c r="H87" s="419"/>
      <c r="I87" s="419"/>
      <c r="J87" s="419"/>
      <c r="K87" s="419"/>
      <c r="L87" s="419"/>
      <c r="M87" s="419"/>
      <c r="N87" s="420"/>
      <c r="O87" s="26">
        <v>5</v>
      </c>
      <c r="P87" s="25">
        <v>2</v>
      </c>
      <c r="Q87" s="138" t="s">
        <v>85</v>
      </c>
      <c r="R87" s="23" t="s">
        <v>16</v>
      </c>
      <c r="S87" s="24" t="s">
        <v>80</v>
      </c>
      <c r="T87" s="23" t="s">
        <v>10</v>
      </c>
      <c r="U87" s="22" t="s">
        <v>9</v>
      </c>
      <c r="V87" s="21" t="s">
        <v>6</v>
      </c>
      <c r="W87" s="139"/>
      <c r="X87" s="293">
        <f t="shared" si="13"/>
        <v>1</v>
      </c>
      <c r="Y87" s="293">
        <f t="shared" si="13"/>
        <v>1</v>
      </c>
      <c r="Z87" s="294">
        <f t="shared" si="13"/>
        <v>1</v>
      </c>
      <c r="AA87" s="7"/>
      <c r="AB87" s="2"/>
    </row>
    <row r="88" spans="1:28" ht="29.25" customHeight="1" x14ac:dyDescent="0.25">
      <c r="A88" s="20"/>
      <c r="B88" s="136"/>
      <c r="C88" s="137"/>
      <c r="D88" s="163"/>
      <c r="E88" s="141"/>
      <c r="F88" s="121"/>
      <c r="G88" s="143"/>
      <c r="H88" s="418" t="s">
        <v>84</v>
      </c>
      <c r="I88" s="419"/>
      <c r="J88" s="419"/>
      <c r="K88" s="419"/>
      <c r="L88" s="419"/>
      <c r="M88" s="419"/>
      <c r="N88" s="420"/>
      <c r="O88" s="26">
        <v>5</v>
      </c>
      <c r="P88" s="25">
        <v>2</v>
      </c>
      <c r="Q88" s="138" t="s">
        <v>83</v>
      </c>
      <c r="R88" s="23" t="s">
        <v>16</v>
      </c>
      <c r="S88" s="24" t="s">
        <v>80</v>
      </c>
      <c r="T88" s="23" t="s">
        <v>64</v>
      </c>
      <c r="U88" s="22" t="s">
        <v>9</v>
      </c>
      <c r="V88" s="21" t="s">
        <v>6</v>
      </c>
      <c r="W88" s="139"/>
      <c r="X88" s="293">
        <f t="shared" si="13"/>
        <v>1</v>
      </c>
      <c r="Y88" s="293">
        <f t="shared" si="13"/>
        <v>1</v>
      </c>
      <c r="Z88" s="294">
        <f t="shared" si="13"/>
        <v>1</v>
      </c>
      <c r="AA88" s="7"/>
      <c r="AB88" s="2"/>
    </row>
    <row r="89" spans="1:28" ht="15" customHeight="1" x14ac:dyDescent="0.25">
      <c r="A89" s="20"/>
      <c r="B89" s="136"/>
      <c r="C89" s="137"/>
      <c r="D89" s="163"/>
      <c r="E89" s="141"/>
      <c r="F89" s="121"/>
      <c r="G89" s="146"/>
      <c r="H89" s="15"/>
      <c r="I89" s="418" t="s">
        <v>82</v>
      </c>
      <c r="J89" s="419"/>
      <c r="K89" s="419"/>
      <c r="L89" s="419"/>
      <c r="M89" s="419"/>
      <c r="N89" s="420"/>
      <c r="O89" s="26">
        <v>5</v>
      </c>
      <c r="P89" s="25">
        <v>2</v>
      </c>
      <c r="Q89" s="138" t="s">
        <v>81</v>
      </c>
      <c r="R89" s="23" t="s">
        <v>16</v>
      </c>
      <c r="S89" s="24" t="s">
        <v>80</v>
      </c>
      <c r="T89" s="23" t="s">
        <v>64</v>
      </c>
      <c r="U89" s="22" t="s">
        <v>79</v>
      </c>
      <c r="V89" s="21" t="s">
        <v>6</v>
      </c>
      <c r="W89" s="139"/>
      <c r="X89" s="293">
        <f t="shared" si="13"/>
        <v>1</v>
      </c>
      <c r="Y89" s="293">
        <f t="shared" si="13"/>
        <v>1</v>
      </c>
      <c r="Z89" s="294">
        <f t="shared" si="13"/>
        <v>1</v>
      </c>
      <c r="AA89" s="7"/>
      <c r="AB89" s="2"/>
    </row>
    <row r="90" spans="1:28" ht="29.25" customHeight="1" x14ac:dyDescent="0.25">
      <c r="A90" s="20"/>
      <c r="B90" s="136"/>
      <c r="C90" s="137"/>
      <c r="D90" s="163"/>
      <c r="E90" s="144"/>
      <c r="F90" s="122"/>
      <c r="G90" s="145"/>
      <c r="H90" s="35"/>
      <c r="I90" s="34"/>
      <c r="J90" s="427" t="s">
        <v>67</v>
      </c>
      <c r="K90" s="427"/>
      <c r="L90" s="427"/>
      <c r="M90" s="427"/>
      <c r="N90" s="428"/>
      <c r="O90" s="13">
        <v>5</v>
      </c>
      <c r="P90" s="12">
        <v>2</v>
      </c>
      <c r="Q90" s="138" t="s">
        <v>81</v>
      </c>
      <c r="R90" s="9" t="s">
        <v>16</v>
      </c>
      <c r="S90" s="10" t="s">
        <v>80</v>
      </c>
      <c r="T90" s="9" t="s">
        <v>64</v>
      </c>
      <c r="U90" s="8" t="s">
        <v>79</v>
      </c>
      <c r="V90" s="127" t="s">
        <v>62</v>
      </c>
      <c r="W90" s="139"/>
      <c r="X90" s="245">
        <v>1</v>
      </c>
      <c r="Y90" s="245">
        <v>1</v>
      </c>
      <c r="Z90" s="246">
        <v>1</v>
      </c>
      <c r="AA90" s="7"/>
      <c r="AB90" s="2"/>
    </row>
    <row r="91" spans="1:28" ht="15" customHeight="1" x14ac:dyDescent="0.25">
      <c r="A91" s="20"/>
      <c r="B91" s="136"/>
      <c r="C91" s="137"/>
      <c r="D91" s="163"/>
      <c r="E91" s="429" t="s">
        <v>78</v>
      </c>
      <c r="F91" s="430"/>
      <c r="G91" s="430"/>
      <c r="H91" s="430"/>
      <c r="I91" s="430"/>
      <c r="J91" s="432"/>
      <c r="K91" s="432"/>
      <c r="L91" s="432"/>
      <c r="M91" s="432"/>
      <c r="N91" s="433"/>
      <c r="O91" s="89">
        <v>5</v>
      </c>
      <c r="P91" s="90">
        <v>3</v>
      </c>
      <c r="Q91" s="151" t="s">
        <v>6</v>
      </c>
      <c r="R91" s="110" t="s">
        <v>6</v>
      </c>
      <c r="S91" s="111" t="s">
        <v>6</v>
      </c>
      <c r="T91" s="110" t="s">
        <v>6</v>
      </c>
      <c r="U91" s="112" t="s">
        <v>6</v>
      </c>
      <c r="V91" s="92" t="s">
        <v>6</v>
      </c>
      <c r="W91" s="152"/>
      <c r="X91" s="295">
        <f t="shared" ref="X91:Z92" si="14">X92</f>
        <v>2</v>
      </c>
      <c r="Y91" s="295">
        <f t="shared" si="14"/>
        <v>2</v>
      </c>
      <c r="Z91" s="296">
        <f t="shared" si="14"/>
        <v>2</v>
      </c>
      <c r="AA91" s="7"/>
      <c r="AB91" s="2"/>
    </row>
    <row r="92" spans="1:28" ht="57.75" customHeight="1" x14ac:dyDescent="0.25">
      <c r="A92" s="20"/>
      <c r="B92" s="136"/>
      <c r="C92" s="137"/>
      <c r="D92" s="163"/>
      <c r="E92" s="140"/>
      <c r="F92" s="418" t="s">
        <v>25</v>
      </c>
      <c r="G92" s="419"/>
      <c r="H92" s="419"/>
      <c r="I92" s="419"/>
      <c r="J92" s="419"/>
      <c r="K92" s="419"/>
      <c r="L92" s="419"/>
      <c r="M92" s="419"/>
      <c r="N92" s="420"/>
      <c r="O92" s="26">
        <v>5</v>
      </c>
      <c r="P92" s="25">
        <v>3</v>
      </c>
      <c r="Q92" s="138" t="s">
        <v>24</v>
      </c>
      <c r="R92" s="23" t="s">
        <v>16</v>
      </c>
      <c r="S92" s="24" t="s">
        <v>11</v>
      </c>
      <c r="T92" s="23" t="s">
        <v>10</v>
      </c>
      <c r="U92" s="22" t="s">
        <v>9</v>
      </c>
      <c r="V92" s="21" t="s">
        <v>6</v>
      </c>
      <c r="W92" s="139"/>
      <c r="X92" s="293">
        <f t="shared" si="14"/>
        <v>2</v>
      </c>
      <c r="Y92" s="293">
        <f t="shared" si="14"/>
        <v>2</v>
      </c>
      <c r="Z92" s="294">
        <f t="shared" si="14"/>
        <v>2</v>
      </c>
      <c r="AA92" s="7"/>
      <c r="AB92" s="2"/>
    </row>
    <row r="93" spans="1:28" ht="15" customHeight="1" x14ac:dyDescent="0.25">
      <c r="A93" s="20"/>
      <c r="B93" s="136"/>
      <c r="C93" s="137"/>
      <c r="D93" s="163"/>
      <c r="E93" s="141"/>
      <c r="F93" s="15"/>
      <c r="G93" s="418" t="s">
        <v>77</v>
      </c>
      <c r="H93" s="419"/>
      <c r="I93" s="419"/>
      <c r="J93" s="419"/>
      <c r="K93" s="419"/>
      <c r="L93" s="419"/>
      <c r="M93" s="419"/>
      <c r="N93" s="420"/>
      <c r="O93" s="26">
        <v>5</v>
      </c>
      <c r="P93" s="25">
        <v>3</v>
      </c>
      <c r="Q93" s="138" t="s">
        <v>76</v>
      </c>
      <c r="R93" s="23" t="s">
        <v>16</v>
      </c>
      <c r="S93" s="24" t="s">
        <v>65</v>
      </c>
      <c r="T93" s="23" t="s">
        <v>10</v>
      </c>
      <c r="U93" s="22" t="s">
        <v>9</v>
      </c>
      <c r="V93" s="21" t="s">
        <v>6</v>
      </c>
      <c r="W93" s="139"/>
      <c r="X93" s="293">
        <f>X94+X97</f>
        <v>2</v>
      </c>
      <c r="Y93" s="293">
        <f>Y94+Y97</f>
        <v>2</v>
      </c>
      <c r="Z93" s="294">
        <f>Z94+Z97</f>
        <v>2</v>
      </c>
      <c r="AA93" s="7"/>
      <c r="AB93" s="2"/>
    </row>
    <row r="94" spans="1:28" ht="15" customHeight="1" x14ac:dyDescent="0.25">
      <c r="A94" s="20"/>
      <c r="B94" s="136"/>
      <c r="C94" s="137"/>
      <c r="D94" s="163"/>
      <c r="E94" s="141"/>
      <c r="F94" s="121"/>
      <c r="G94" s="143"/>
      <c r="H94" s="418" t="s">
        <v>75</v>
      </c>
      <c r="I94" s="419"/>
      <c r="J94" s="419"/>
      <c r="K94" s="419"/>
      <c r="L94" s="419"/>
      <c r="M94" s="419"/>
      <c r="N94" s="420"/>
      <c r="O94" s="26">
        <v>5</v>
      </c>
      <c r="P94" s="25">
        <v>3</v>
      </c>
      <c r="Q94" s="138" t="s">
        <v>74</v>
      </c>
      <c r="R94" s="23" t="s">
        <v>16</v>
      </c>
      <c r="S94" s="24" t="s">
        <v>65</v>
      </c>
      <c r="T94" s="23" t="s">
        <v>14</v>
      </c>
      <c r="U94" s="22" t="s">
        <v>9</v>
      </c>
      <c r="V94" s="21" t="s">
        <v>6</v>
      </c>
      <c r="W94" s="139"/>
      <c r="X94" s="293">
        <f t="shared" ref="X94:Z95" si="15">X95</f>
        <v>1</v>
      </c>
      <c r="Y94" s="293">
        <f t="shared" si="15"/>
        <v>1</v>
      </c>
      <c r="Z94" s="294">
        <f t="shared" si="15"/>
        <v>1</v>
      </c>
      <c r="AA94" s="7"/>
      <c r="AB94" s="2"/>
    </row>
    <row r="95" spans="1:28" ht="15" customHeight="1" x14ac:dyDescent="0.25">
      <c r="A95" s="20"/>
      <c r="B95" s="136"/>
      <c r="C95" s="137"/>
      <c r="D95" s="163"/>
      <c r="E95" s="141"/>
      <c r="F95" s="121"/>
      <c r="G95" s="146"/>
      <c r="H95" s="15"/>
      <c r="I95" s="418" t="s">
        <v>73</v>
      </c>
      <c r="J95" s="419"/>
      <c r="K95" s="419"/>
      <c r="L95" s="419"/>
      <c r="M95" s="419"/>
      <c r="N95" s="420"/>
      <c r="O95" s="26">
        <v>5</v>
      </c>
      <c r="P95" s="25">
        <v>3</v>
      </c>
      <c r="Q95" s="138" t="s">
        <v>72</v>
      </c>
      <c r="R95" s="23" t="s">
        <v>16</v>
      </c>
      <c r="S95" s="24" t="s">
        <v>65</v>
      </c>
      <c r="T95" s="23" t="s">
        <v>14</v>
      </c>
      <c r="U95" s="22" t="s">
        <v>71</v>
      </c>
      <c r="V95" s="21" t="s">
        <v>6</v>
      </c>
      <c r="W95" s="139"/>
      <c r="X95" s="293">
        <f t="shared" si="15"/>
        <v>1</v>
      </c>
      <c r="Y95" s="293">
        <f t="shared" si="15"/>
        <v>1</v>
      </c>
      <c r="Z95" s="294">
        <f t="shared" si="15"/>
        <v>1</v>
      </c>
      <c r="AA95" s="7"/>
      <c r="AB95" s="2"/>
    </row>
    <row r="96" spans="1:28" ht="29.25" customHeight="1" x14ac:dyDescent="0.25">
      <c r="A96" s="20"/>
      <c r="B96" s="136"/>
      <c r="C96" s="137"/>
      <c r="D96" s="163"/>
      <c r="E96" s="141"/>
      <c r="F96" s="121"/>
      <c r="G96" s="146"/>
      <c r="H96" s="35"/>
      <c r="I96" s="34"/>
      <c r="J96" s="427" t="s">
        <v>67</v>
      </c>
      <c r="K96" s="427"/>
      <c r="L96" s="427"/>
      <c r="M96" s="427"/>
      <c r="N96" s="428"/>
      <c r="O96" s="13">
        <v>5</v>
      </c>
      <c r="P96" s="12">
        <v>3</v>
      </c>
      <c r="Q96" s="138" t="s">
        <v>72</v>
      </c>
      <c r="R96" s="9" t="s">
        <v>16</v>
      </c>
      <c r="S96" s="10" t="s">
        <v>65</v>
      </c>
      <c r="T96" s="9" t="s">
        <v>14</v>
      </c>
      <c r="U96" s="8" t="s">
        <v>71</v>
      </c>
      <c r="V96" s="127" t="s">
        <v>62</v>
      </c>
      <c r="W96" s="139"/>
      <c r="X96" s="245">
        <v>1</v>
      </c>
      <c r="Y96" s="245">
        <v>1</v>
      </c>
      <c r="Z96" s="246">
        <v>1</v>
      </c>
      <c r="AA96" s="7"/>
      <c r="AB96" s="2"/>
    </row>
    <row r="97" spans="1:28" ht="15" customHeight="1" x14ac:dyDescent="0.25">
      <c r="A97" s="20"/>
      <c r="B97" s="136"/>
      <c r="C97" s="137"/>
      <c r="D97" s="163"/>
      <c r="E97" s="141"/>
      <c r="F97" s="121"/>
      <c r="G97" s="146"/>
      <c r="H97" s="418" t="s">
        <v>70</v>
      </c>
      <c r="I97" s="419"/>
      <c r="J97" s="425"/>
      <c r="K97" s="425"/>
      <c r="L97" s="425"/>
      <c r="M97" s="425"/>
      <c r="N97" s="426"/>
      <c r="O97" s="40">
        <v>5</v>
      </c>
      <c r="P97" s="39">
        <v>3</v>
      </c>
      <c r="Q97" s="138" t="s">
        <v>69</v>
      </c>
      <c r="R97" s="113" t="s">
        <v>16</v>
      </c>
      <c r="S97" s="114" t="s">
        <v>65</v>
      </c>
      <c r="T97" s="113" t="s">
        <v>64</v>
      </c>
      <c r="U97" s="115" t="s">
        <v>9</v>
      </c>
      <c r="V97" s="38" t="s">
        <v>6</v>
      </c>
      <c r="W97" s="139"/>
      <c r="X97" s="297">
        <f t="shared" ref="X97:Z98" si="16">X98</f>
        <v>1</v>
      </c>
      <c r="Y97" s="297">
        <f t="shared" si="16"/>
        <v>1</v>
      </c>
      <c r="Z97" s="298">
        <f t="shared" si="16"/>
        <v>1</v>
      </c>
      <c r="AA97" s="7"/>
      <c r="AB97" s="2"/>
    </row>
    <row r="98" spans="1:28" ht="15" customHeight="1" x14ac:dyDescent="0.25">
      <c r="A98" s="20"/>
      <c r="B98" s="136"/>
      <c r="C98" s="137"/>
      <c r="D98" s="163"/>
      <c r="E98" s="141"/>
      <c r="F98" s="121"/>
      <c r="G98" s="146"/>
      <c r="H98" s="15"/>
      <c r="I98" s="418" t="s">
        <v>68</v>
      </c>
      <c r="J98" s="419"/>
      <c r="K98" s="419"/>
      <c r="L98" s="419"/>
      <c r="M98" s="419"/>
      <c r="N98" s="420"/>
      <c r="O98" s="26">
        <v>5</v>
      </c>
      <c r="P98" s="25">
        <v>3</v>
      </c>
      <c r="Q98" s="138" t="s">
        <v>66</v>
      </c>
      <c r="R98" s="23" t="s">
        <v>16</v>
      </c>
      <c r="S98" s="24" t="s">
        <v>65</v>
      </c>
      <c r="T98" s="23" t="s">
        <v>64</v>
      </c>
      <c r="U98" s="22" t="s">
        <v>63</v>
      </c>
      <c r="V98" s="21" t="s">
        <v>6</v>
      </c>
      <c r="W98" s="139"/>
      <c r="X98" s="293">
        <f t="shared" si="16"/>
        <v>1</v>
      </c>
      <c r="Y98" s="293">
        <f t="shared" si="16"/>
        <v>1</v>
      </c>
      <c r="Z98" s="294">
        <f t="shared" si="16"/>
        <v>1</v>
      </c>
      <c r="AA98" s="7"/>
      <c r="AB98" s="2"/>
    </row>
    <row r="99" spans="1:28" ht="29.25" customHeight="1" x14ac:dyDescent="0.25">
      <c r="A99" s="20"/>
      <c r="B99" s="136"/>
      <c r="C99" s="137"/>
      <c r="D99" s="164"/>
      <c r="E99" s="144"/>
      <c r="F99" s="122"/>
      <c r="G99" s="145"/>
      <c r="H99" s="35"/>
      <c r="I99" s="34"/>
      <c r="J99" s="427" t="s">
        <v>67</v>
      </c>
      <c r="K99" s="427"/>
      <c r="L99" s="427"/>
      <c r="M99" s="427"/>
      <c r="N99" s="428"/>
      <c r="O99" s="13">
        <v>5</v>
      </c>
      <c r="P99" s="12">
        <v>3</v>
      </c>
      <c r="Q99" s="138" t="s">
        <v>66</v>
      </c>
      <c r="R99" s="9" t="s">
        <v>16</v>
      </c>
      <c r="S99" s="10" t="s">
        <v>65</v>
      </c>
      <c r="T99" s="9" t="s">
        <v>64</v>
      </c>
      <c r="U99" s="8" t="s">
        <v>63</v>
      </c>
      <c r="V99" s="127" t="s">
        <v>62</v>
      </c>
      <c r="W99" s="139"/>
      <c r="X99" s="245">
        <v>1</v>
      </c>
      <c r="Y99" s="245">
        <v>1</v>
      </c>
      <c r="Z99" s="246">
        <v>1</v>
      </c>
      <c r="AA99" s="7"/>
      <c r="AB99" s="2"/>
    </row>
    <row r="100" spans="1:28" ht="15" customHeight="1" x14ac:dyDescent="0.25">
      <c r="A100" s="20"/>
      <c r="B100" s="136"/>
      <c r="C100" s="137"/>
      <c r="D100" s="442" t="s">
        <v>61</v>
      </c>
      <c r="E100" s="422"/>
      <c r="F100" s="422"/>
      <c r="G100" s="422"/>
      <c r="H100" s="422"/>
      <c r="I100" s="422"/>
      <c r="J100" s="423"/>
      <c r="K100" s="423"/>
      <c r="L100" s="423"/>
      <c r="M100" s="423"/>
      <c r="N100" s="424"/>
      <c r="O100" s="32">
        <v>8</v>
      </c>
      <c r="P100" s="31" t="s">
        <v>6</v>
      </c>
      <c r="Q100" s="138" t="s">
        <v>6</v>
      </c>
      <c r="R100" s="116" t="s">
        <v>6</v>
      </c>
      <c r="S100" s="117" t="s">
        <v>6</v>
      </c>
      <c r="T100" s="116" t="s">
        <v>6</v>
      </c>
      <c r="U100" s="118" t="s">
        <v>6</v>
      </c>
      <c r="V100" s="30" t="s">
        <v>6</v>
      </c>
      <c r="W100" s="139"/>
      <c r="X100" s="299">
        <f t="shared" ref="X100:Z101" si="17">X101</f>
        <v>2</v>
      </c>
      <c r="Y100" s="299">
        <f t="shared" si="17"/>
        <v>2</v>
      </c>
      <c r="Z100" s="300">
        <f t="shared" si="17"/>
        <v>2</v>
      </c>
      <c r="AA100" s="7"/>
      <c r="AB100" s="2"/>
    </row>
    <row r="101" spans="1:28" ht="15" customHeight="1" x14ac:dyDescent="0.25">
      <c r="A101" s="20"/>
      <c r="B101" s="136"/>
      <c r="C101" s="137"/>
      <c r="D101" s="163"/>
      <c r="E101" s="429" t="s">
        <v>60</v>
      </c>
      <c r="F101" s="430"/>
      <c r="G101" s="430"/>
      <c r="H101" s="430"/>
      <c r="I101" s="430"/>
      <c r="J101" s="430"/>
      <c r="K101" s="430"/>
      <c r="L101" s="430"/>
      <c r="M101" s="430"/>
      <c r="N101" s="431"/>
      <c r="O101" s="94">
        <v>8</v>
      </c>
      <c r="P101" s="95">
        <v>1</v>
      </c>
      <c r="Q101" s="151" t="s">
        <v>6</v>
      </c>
      <c r="R101" s="96" t="s">
        <v>6</v>
      </c>
      <c r="S101" s="97" t="s">
        <v>6</v>
      </c>
      <c r="T101" s="96" t="s">
        <v>6</v>
      </c>
      <c r="U101" s="98" t="s">
        <v>6</v>
      </c>
      <c r="V101" s="99" t="s">
        <v>6</v>
      </c>
      <c r="W101" s="152"/>
      <c r="X101" s="291">
        <f t="shared" si="17"/>
        <v>2</v>
      </c>
      <c r="Y101" s="291">
        <f t="shared" si="17"/>
        <v>2</v>
      </c>
      <c r="Z101" s="292">
        <f t="shared" si="17"/>
        <v>2</v>
      </c>
      <c r="AA101" s="7"/>
      <c r="AB101" s="2"/>
    </row>
    <row r="102" spans="1:28" ht="29.25" customHeight="1" x14ac:dyDescent="0.25">
      <c r="A102" s="20"/>
      <c r="B102" s="136"/>
      <c r="C102" s="137"/>
      <c r="D102" s="163"/>
      <c r="E102" s="140"/>
      <c r="F102" s="418" t="s">
        <v>59</v>
      </c>
      <c r="G102" s="419"/>
      <c r="H102" s="419"/>
      <c r="I102" s="419"/>
      <c r="J102" s="419"/>
      <c r="K102" s="419"/>
      <c r="L102" s="419"/>
      <c r="M102" s="419"/>
      <c r="N102" s="420"/>
      <c r="O102" s="26">
        <v>8</v>
      </c>
      <c r="P102" s="25">
        <v>1</v>
      </c>
      <c r="Q102" s="138" t="s">
        <v>58</v>
      </c>
      <c r="R102" s="23" t="s">
        <v>42</v>
      </c>
      <c r="S102" s="24" t="s">
        <v>11</v>
      </c>
      <c r="T102" s="23" t="s">
        <v>10</v>
      </c>
      <c r="U102" s="22" t="s">
        <v>9</v>
      </c>
      <c r="V102" s="21" t="s">
        <v>6</v>
      </c>
      <c r="W102" s="139"/>
      <c r="X102" s="293">
        <f>X103+X107</f>
        <v>2</v>
      </c>
      <c r="Y102" s="293">
        <f>Y103+Y107</f>
        <v>2</v>
      </c>
      <c r="Z102" s="294">
        <f>Z103+Z107</f>
        <v>2</v>
      </c>
      <c r="AA102" s="7"/>
      <c r="AB102" s="2"/>
    </row>
    <row r="103" spans="1:28" ht="15" customHeight="1" x14ac:dyDescent="0.25">
      <c r="A103" s="20"/>
      <c r="B103" s="136"/>
      <c r="C103" s="137"/>
      <c r="D103" s="163"/>
      <c r="E103" s="141"/>
      <c r="F103" s="15"/>
      <c r="G103" s="418" t="s">
        <v>57</v>
      </c>
      <c r="H103" s="419"/>
      <c r="I103" s="419"/>
      <c r="J103" s="419"/>
      <c r="K103" s="419"/>
      <c r="L103" s="419"/>
      <c r="M103" s="419"/>
      <c r="N103" s="420"/>
      <c r="O103" s="26">
        <v>8</v>
      </c>
      <c r="P103" s="25">
        <v>1</v>
      </c>
      <c r="Q103" s="138" t="s">
        <v>56</v>
      </c>
      <c r="R103" s="23" t="s">
        <v>42</v>
      </c>
      <c r="S103" s="24" t="s">
        <v>51</v>
      </c>
      <c r="T103" s="23" t="s">
        <v>10</v>
      </c>
      <c r="U103" s="22" t="s">
        <v>9</v>
      </c>
      <c r="V103" s="21" t="s">
        <v>6</v>
      </c>
      <c r="W103" s="139"/>
      <c r="X103" s="293">
        <f t="shared" ref="X103:Z105" si="18">X104</f>
        <v>1</v>
      </c>
      <c r="Y103" s="293">
        <f t="shared" si="18"/>
        <v>1</v>
      </c>
      <c r="Z103" s="294">
        <f t="shared" si="18"/>
        <v>1</v>
      </c>
      <c r="AA103" s="7"/>
      <c r="AB103" s="2"/>
    </row>
    <row r="104" spans="1:28" ht="15" customHeight="1" x14ac:dyDescent="0.25">
      <c r="A104" s="20"/>
      <c r="B104" s="136"/>
      <c r="C104" s="137"/>
      <c r="D104" s="163"/>
      <c r="E104" s="141"/>
      <c r="F104" s="121"/>
      <c r="G104" s="143"/>
      <c r="H104" s="418" t="s">
        <v>55</v>
      </c>
      <c r="I104" s="419"/>
      <c r="J104" s="419"/>
      <c r="K104" s="419"/>
      <c r="L104" s="419"/>
      <c r="M104" s="419"/>
      <c r="N104" s="420"/>
      <c r="O104" s="26">
        <v>8</v>
      </c>
      <c r="P104" s="25">
        <v>1</v>
      </c>
      <c r="Q104" s="138" t="s">
        <v>54</v>
      </c>
      <c r="R104" s="23" t="s">
        <v>42</v>
      </c>
      <c r="S104" s="24" t="s">
        <v>51</v>
      </c>
      <c r="T104" s="23" t="s">
        <v>14</v>
      </c>
      <c r="U104" s="22" t="s">
        <v>9</v>
      </c>
      <c r="V104" s="21" t="s">
        <v>6</v>
      </c>
      <c r="W104" s="139"/>
      <c r="X104" s="293">
        <f t="shared" si="18"/>
        <v>1</v>
      </c>
      <c r="Y104" s="293">
        <f t="shared" si="18"/>
        <v>1</v>
      </c>
      <c r="Z104" s="294">
        <f t="shared" si="18"/>
        <v>1</v>
      </c>
      <c r="AA104" s="7"/>
      <c r="AB104" s="2"/>
    </row>
    <row r="105" spans="1:28" ht="15" customHeight="1" x14ac:dyDescent="0.25">
      <c r="A105" s="20"/>
      <c r="B105" s="136"/>
      <c r="C105" s="137"/>
      <c r="D105" s="163"/>
      <c r="E105" s="141"/>
      <c r="F105" s="121"/>
      <c r="G105" s="146"/>
      <c r="H105" s="15"/>
      <c r="I105" s="418" t="s">
        <v>53</v>
      </c>
      <c r="J105" s="419"/>
      <c r="K105" s="419"/>
      <c r="L105" s="419"/>
      <c r="M105" s="419"/>
      <c r="N105" s="420"/>
      <c r="O105" s="26">
        <v>8</v>
      </c>
      <c r="P105" s="25">
        <v>1</v>
      </c>
      <c r="Q105" s="138" t="s">
        <v>52</v>
      </c>
      <c r="R105" s="23" t="s">
        <v>42</v>
      </c>
      <c r="S105" s="24" t="s">
        <v>51</v>
      </c>
      <c r="T105" s="23" t="s">
        <v>14</v>
      </c>
      <c r="U105" s="22" t="s">
        <v>50</v>
      </c>
      <c r="V105" s="21" t="s">
        <v>6</v>
      </c>
      <c r="W105" s="139"/>
      <c r="X105" s="293">
        <f t="shared" si="18"/>
        <v>1</v>
      </c>
      <c r="Y105" s="293">
        <f t="shared" si="18"/>
        <v>1</v>
      </c>
      <c r="Z105" s="294">
        <f t="shared" si="18"/>
        <v>1</v>
      </c>
      <c r="AA105" s="7"/>
      <c r="AB105" s="2"/>
    </row>
    <row r="106" spans="1:28" ht="15" customHeight="1" x14ac:dyDescent="0.25">
      <c r="A106" s="20"/>
      <c r="B106" s="136"/>
      <c r="C106" s="137"/>
      <c r="D106" s="163"/>
      <c r="E106" s="141"/>
      <c r="F106" s="121"/>
      <c r="G106" s="145"/>
      <c r="H106" s="35"/>
      <c r="I106" s="34"/>
      <c r="J106" s="427" t="s">
        <v>44</v>
      </c>
      <c r="K106" s="427"/>
      <c r="L106" s="427"/>
      <c r="M106" s="427"/>
      <c r="N106" s="428"/>
      <c r="O106" s="13">
        <v>8</v>
      </c>
      <c r="P106" s="12">
        <v>1</v>
      </c>
      <c r="Q106" s="138" t="s">
        <v>52</v>
      </c>
      <c r="R106" s="9" t="s">
        <v>42</v>
      </c>
      <c r="S106" s="10" t="s">
        <v>51</v>
      </c>
      <c r="T106" s="9" t="s">
        <v>14</v>
      </c>
      <c r="U106" s="8" t="s">
        <v>50</v>
      </c>
      <c r="V106" s="127" t="s">
        <v>39</v>
      </c>
      <c r="W106" s="139"/>
      <c r="X106" s="245">
        <v>1</v>
      </c>
      <c r="Y106" s="245">
        <v>1</v>
      </c>
      <c r="Z106" s="246">
        <v>1</v>
      </c>
      <c r="AA106" s="7"/>
      <c r="AB106" s="2"/>
    </row>
    <row r="107" spans="1:28" ht="15" customHeight="1" x14ac:dyDescent="0.25">
      <c r="A107" s="20"/>
      <c r="B107" s="136"/>
      <c r="C107" s="137"/>
      <c r="D107" s="163"/>
      <c r="E107" s="141"/>
      <c r="F107" s="16"/>
      <c r="G107" s="418" t="s">
        <v>49</v>
      </c>
      <c r="H107" s="419"/>
      <c r="I107" s="419"/>
      <c r="J107" s="425"/>
      <c r="K107" s="425"/>
      <c r="L107" s="425"/>
      <c r="M107" s="425"/>
      <c r="N107" s="426"/>
      <c r="O107" s="40">
        <v>8</v>
      </c>
      <c r="P107" s="39">
        <v>1</v>
      </c>
      <c r="Q107" s="138" t="s">
        <v>48</v>
      </c>
      <c r="R107" s="113" t="s">
        <v>42</v>
      </c>
      <c r="S107" s="114" t="s">
        <v>41</v>
      </c>
      <c r="T107" s="113" t="s">
        <v>10</v>
      </c>
      <c r="U107" s="115" t="s">
        <v>9</v>
      </c>
      <c r="V107" s="38" t="s">
        <v>6</v>
      </c>
      <c r="W107" s="139"/>
      <c r="X107" s="297">
        <f t="shared" ref="X107:Z109" si="19">X108</f>
        <v>1</v>
      </c>
      <c r="Y107" s="297">
        <f t="shared" si="19"/>
        <v>1</v>
      </c>
      <c r="Z107" s="298">
        <f t="shared" si="19"/>
        <v>1</v>
      </c>
      <c r="AA107" s="7"/>
      <c r="AB107" s="2"/>
    </row>
    <row r="108" spans="1:28" ht="15" customHeight="1" x14ac:dyDescent="0.25">
      <c r="A108" s="20"/>
      <c r="B108" s="136"/>
      <c r="C108" s="137"/>
      <c r="D108" s="163"/>
      <c r="E108" s="141"/>
      <c r="F108" s="121"/>
      <c r="G108" s="143"/>
      <c r="H108" s="418" t="s">
        <v>47</v>
      </c>
      <c r="I108" s="419"/>
      <c r="J108" s="419"/>
      <c r="K108" s="419"/>
      <c r="L108" s="419"/>
      <c r="M108" s="419"/>
      <c r="N108" s="420"/>
      <c r="O108" s="26">
        <v>8</v>
      </c>
      <c r="P108" s="25">
        <v>1</v>
      </c>
      <c r="Q108" s="138" t="s">
        <v>46</v>
      </c>
      <c r="R108" s="23" t="s">
        <v>42</v>
      </c>
      <c r="S108" s="24" t="s">
        <v>41</v>
      </c>
      <c r="T108" s="23" t="s">
        <v>14</v>
      </c>
      <c r="U108" s="22" t="s">
        <v>9</v>
      </c>
      <c r="V108" s="21" t="s">
        <v>6</v>
      </c>
      <c r="W108" s="139"/>
      <c r="X108" s="293">
        <f t="shared" si="19"/>
        <v>1</v>
      </c>
      <c r="Y108" s="293">
        <f t="shared" si="19"/>
        <v>1</v>
      </c>
      <c r="Z108" s="294">
        <f t="shared" si="19"/>
        <v>1</v>
      </c>
      <c r="AA108" s="7"/>
      <c r="AB108" s="2"/>
    </row>
    <row r="109" spans="1:28" ht="15" customHeight="1" x14ac:dyDescent="0.25">
      <c r="A109" s="20"/>
      <c r="B109" s="136"/>
      <c r="C109" s="137"/>
      <c r="D109" s="163"/>
      <c r="E109" s="141"/>
      <c r="F109" s="121"/>
      <c r="G109" s="146"/>
      <c r="H109" s="15"/>
      <c r="I109" s="418" t="s">
        <v>45</v>
      </c>
      <c r="J109" s="419"/>
      <c r="K109" s="419"/>
      <c r="L109" s="419"/>
      <c r="M109" s="419"/>
      <c r="N109" s="420"/>
      <c r="O109" s="26">
        <v>8</v>
      </c>
      <c r="P109" s="25">
        <v>1</v>
      </c>
      <c r="Q109" s="138" t="s">
        <v>43</v>
      </c>
      <c r="R109" s="23" t="s">
        <v>42</v>
      </c>
      <c r="S109" s="24" t="s">
        <v>41</v>
      </c>
      <c r="T109" s="23" t="s">
        <v>14</v>
      </c>
      <c r="U109" s="22" t="s">
        <v>40</v>
      </c>
      <c r="V109" s="21" t="s">
        <v>6</v>
      </c>
      <c r="W109" s="139"/>
      <c r="X109" s="293">
        <f t="shared" si="19"/>
        <v>1</v>
      </c>
      <c r="Y109" s="293">
        <f t="shared" si="19"/>
        <v>1</v>
      </c>
      <c r="Z109" s="294">
        <f t="shared" si="19"/>
        <v>1</v>
      </c>
      <c r="AA109" s="7"/>
      <c r="AB109" s="2"/>
    </row>
    <row r="110" spans="1:28" ht="15" customHeight="1" x14ac:dyDescent="0.25">
      <c r="A110" s="20"/>
      <c r="B110" s="136"/>
      <c r="C110" s="137"/>
      <c r="D110" s="164"/>
      <c r="E110" s="144"/>
      <c r="F110" s="122"/>
      <c r="G110" s="145"/>
      <c r="H110" s="35"/>
      <c r="I110" s="34"/>
      <c r="J110" s="427" t="s">
        <v>44</v>
      </c>
      <c r="K110" s="427"/>
      <c r="L110" s="427"/>
      <c r="M110" s="427"/>
      <c r="N110" s="428"/>
      <c r="O110" s="13">
        <v>8</v>
      </c>
      <c r="P110" s="12">
        <v>1</v>
      </c>
      <c r="Q110" s="138" t="s">
        <v>43</v>
      </c>
      <c r="R110" s="9" t="s">
        <v>42</v>
      </c>
      <c r="S110" s="10" t="s">
        <v>41</v>
      </c>
      <c r="T110" s="9" t="s">
        <v>14</v>
      </c>
      <c r="U110" s="8" t="s">
        <v>40</v>
      </c>
      <c r="V110" s="127" t="s">
        <v>39</v>
      </c>
      <c r="W110" s="139"/>
      <c r="X110" s="245">
        <v>1</v>
      </c>
      <c r="Y110" s="245">
        <v>1</v>
      </c>
      <c r="Z110" s="246">
        <v>1</v>
      </c>
      <c r="AA110" s="7"/>
      <c r="AB110" s="2"/>
    </row>
    <row r="111" spans="1:28" ht="15" customHeight="1" x14ac:dyDescent="0.25">
      <c r="A111" s="20"/>
      <c r="B111" s="136"/>
      <c r="C111" s="137"/>
      <c r="D111" s="442" t="s">
        <v>38</v>
      </c>
      <c r="E111" s="422"/>
      <c r="F111" s="422"/>
      <c r="G111" s="422"/>
      <c r="H111" s="422"/>
      <c r="I111" s="422"/>
      <c r="J111" s="423"/>
      <c r="K111" s="423"/>
      <c r="L111" s="423"/>
      <c r="M111" s="423"/>
      <c r="N111" s="424"/>
      <c r="O111" s="32">
        <v>10</v>
      </c>
      <c r="P111" s="31" t="s">
        <v>6</v>
      </c>
      <c r="Q111" s="138" t="s">
        <v>6</v>
      </c>
      <c r="R111" s="116" t="s">
        <v>6</v>
      </c>
      <c r="S111" s="117" t="s">
        <v>6</v>
      </c>
      <c r="T111" s="116" t="s">
        <v>6</v>
      </c>
      <c r="U111" s="118" t="s">
        <v>6</v>
      </c>
      <c r="V111" s="30" t="s">
        <v>6</v>
      </c>
      <c r="W111" s="139"/>
      <c r="X111" s="299">
        <f>X112</f>
        <v>2</v>
      </c>
      <c r="Y111" s="299">
        <f>Y112</f>
        <v>2</v>
      </c>
      <c r="Z111" s="300">
        <f>Z112</f>
        <v>2</v>
      </c>
      <c r="AA111" s="7"/>
      <c r="AB111" s="2"/>
    </row>
    <row r="112" spans="1:28" ht="15" customHeight="1" x14ac:dyDescent="0.25">
      <c r="A112" s="20"/>
      <c r="B112" s="136"/>
      <c r="C112" s="137"/>
      <c r="D112" s="163"/>
      <c r="E112" s="429" t="s">
        <v>37</v>
      </c>
      <c r="F112" s="430"/>
      <c r="G112" s="430"/>
      <c r="H112" s="430"/>
      <c r="I112" s="430"/>
      <c r="J112" s="430"/>
      <c r="K112" s="430"/>
      <c r="L112" s="430"/>
      <c r="M112" s="430"/>
      <c r="N112" s="431"/>
      <c r="O112" s="94">
        <v>10</v>
      </c>
      <c r="P112" s="95">
        <v>1</v>
      </c>
      <c r="Q112" s="151" t="s">
        <v>6</v>
      </c>
      <c r="R112" s="96" t="s">
        <v>6</v>
      </c>
      <c r="S112" s="97" t="s">
        <v>6</v>
      </c>
      <c r="T112" s="96" t="s">
        <v>6</v>
      </c>
      <c r="U112" s="98" t="s">
        <v>6</v>
      </c>
      <c r="V112" s="99" t="s">
        <v>6</v>
      </c>
      <c r="W112" s="152"/>
      <c r="X112" s="291">
        <f>X113+X118</f>
        <v>2</v>
      </c>
      <c r="Y112" s="291">
        <f>Y113+Y118</f>
        <v>2</v>
      </c>
      <c r="Z112" s="292">
        <f>Z113+Z118</f>
        <v>2</v>
      </c>
      <c r="AA112" s="7"/>
      <c r="AB112" s="2"/>
    </row>
    <row r="113" spans="1:28" ht="57.75" customHeight="1" x14ac:dyDescent="0.25">
      <c r="A113" s="20"/>
      <c r="B113" s="136"/>
      <c r="C113" s="137"/>
      <c r="D113" s="163"/>
      <c r="E113" s="140"/>
      <c r="F113" s="418" t="s">
        <v>25</v>
      </c>
      <c r="G113" s="419"/>
      <c r="H113" s="419"/>
      <c r="I113" s="419"/>
      <c r="J113" s="419"/>
      <c r="K113" s="419"/>
      <c r="L113" s="419"/>
      <c r="M113" s="419"/>
      <c r="N113" s="420"/>
      <c r="O113" s="26">
        <v>10</v>
      </c>
      <c r="P113" s="25">
        <v>1</v>
      </c>
      <c r="Q113" s="138" t="s">
        <v>24</v>
      </c>
      <c r="R113" s="23" t="s">
        <v>16</v>
      </c>
      <c r="S113" s="24" t="s">
        <v>11</v>
      </c>
      <c r="T113" s="23" t="s">
        <v>10</v>
      </c>
      <c r="U113" s="22" t="s">
        <v>9</v>
      </c>
      <c r="V113" s="21" t="s">
        <v>6</v>
      </c>
      <c r="W113" s="139"/>
      <c r="X113" s="293">
        <f t="shared" ref="X113:Z116" si="20">X114</f>
        <v>1</v>
      </c>
      <c r="Y113" s="293">
        <f t="shared" si="20"/>
        <v>1</v>
      </c>
      <c r="Z113" s="294">
        <f t="shared" si="20"/>
        <v>1</v>
      </c>
      <c r="AA113" s="7"/>
      <c r="AB113" s="2"/>
    </row>
    <row r="114" spans="1:28" ht="15" customHeight="1" x14ac:dyDescent="0.25">
      <c r="A114" s="20"/>
      <c r="B114" s="136"/>
      <c r="C114" s="137"/>
      <c r="D114" s="163"/>
      <c r="E114" s="141"/>
      <c r="F114" s="15"/>
      <c r="G114" s="418" t="s">
        <v>36</v>
      </c>
      <c r="H114" s="419"/>
      <c r="I114" s="419"/>
      <c r="J114" s="419"/>
      <c r="K114" s="419"/>
      <c r="L114" s="419"/>
      <c r="M114" s="419"/>
      <c r="N114" s="420"/>
      <c r="O114" s="26">
        <v>10</v>
      </c>
      <c r="P114" s="25">
        <v>1</v>
      </c>
      <c r="Q114" s="138" t="s">
        <v>35</v>
      </c>
      <c r="R114" s="23" t="s">
        <v>16</v>
      </c>
      <c r="S114" s="24" t="s">
        <v>29</v>
      </c>
      <c r="T114" s="23" t="s">
        <v>10</v>
      </c>
      <c r="U114" s="22" t="s">
        <v>9</v>
      </c>
      <c r="V114" s="21" t="s">
        <v>6</v>
      </c>
      <c r="W114" s="139"/>
      <c r="X114" s="293">
        <f t="shared" si="20"/>
        <v>1</v>
      </c>
      <c r="Y114" s="293">
        <f t="shared" si="20"/>
        <v>1</v>
      </c>
      <c r="Z114" s="294">
        <f t="shared" si="20"/>
        <v>1</v>
      </c>
      <c r="AA114" s="7"/>
      <c r="AB114" s="2"/>
    </row>
    <row r="115" spans="1:28" ht="29.25" customHeight="1" x14ac:dyDescent="0.25">
      <c r="A115" s="20"/>
      <c r="B115" s="136"/>
      <c r="C115" s="137"/>
      <c r="D115" s="163"/>
      <c r="E115" s="141"/>
      <c r="F115" s="121"/>
      <c r="G115" s="143"/>
      <c r="H115" s="418" t="s">
        <v>34</v>
      </c>
      <c r="I115" s="419"/>
      <c r="J115" s="419"/>
      <c r="K115" s="419"/>
      <c r="L115" s="419"/>
      <c r="M115" s="419"/>
      <c r="N115" s="420"/>
      <c r="O115" s="26">
        <v>10</v>
      </c>
      <c r="P115" s="25">
        <v>1</v>
      </c>
      <c r="Q115" s="138" t="s">
        <v>33</v>
      </c>
      <c r="R115" s="23" t="s">
        <v>16</v>
      </c>
      <c r="S115" s="24" t="s">
        <v>29</v>
      </c>
      <c r="T115" s="23" t="s">
        <v>14</v>
      </c>
      <c r="U115" s="22" t="s">
        <v>9</v>
      </c>
      <c r="V115" s="21" t="s">
        <v>6</v>
      </c>
      <c r="W115" s="139"/>
      <c r="X115" s="293">
        <f t="shared" si="20"/>
        <v>1</v>
      </c>
      <c r="Y115" s="293">
        <f t="shared" si="20"/>
        <v>1</v>
      </c>
      <c r="Z115" s="294">
        <f t="shared" si="20"/>
        <v>1</v>
      </c>
      <c r="AA115" s="7"/>
      <c r="AB115" s="2"/>
    </row>
    <row r="116" spans="1:28" ht="15" customHeight="1" x14ac:dyDescent="0.25">
      <c r="A116" s="20"/>
      <c r="B116" s="136"/>
      <c r="C116" s="137"/>
      <c r="D116" s="163"/>
      <c r="E116" s="141"/>
      <c r="F116" s="121"/>
      <c r="G116" s="146"/>
      <c r="H116" s="15"/>
      <c r="I116" s="418" t="s">
        <v>32</v>
      </c>
      <c r="J116" s="419"/>
      <c r="K116" s="419"/>
      <c r="L116" s="419"/>
      <c r="M116" s="419"/>
      <c r="N116" s="420"/>
      <c r="O116" s="26">
        <v>10</v>
      </c>
      <c r="P116" s="25">
        <v>1</v>
      </c>
      <c r="Q116" s="138" t="s">
        <v>30</v>
      </c>
      <c r="R116" s="23" t="s">
        <v>16</v>
      </c>
      <c r="S116" s="24" t="s">
        <v>29</v>
      </c>
      <c r="T116" s="23" t="s">
        <v>14</v>
      </c>
      <c r="U116" s="22" t="s">
        <v>28</v>
      </c>
      <c r="V116" s="21" t="s">
        <v>6</v>
      </c>
      <c r="W116" s="139"/>
      <c r="X116" s="293">
        <f t="shared" si="20"/>
        <v>1</v>
      </c>
      <c r="Y116" s="293">
        <f t="shared" si="20"/>
        <v>1</v>
      </c>
      <c r="Z116" s="294">
        <f t="shared" si="20"/>
        <v>1</v>
      </c>
      <c r="AA116" s="7"/>
      <c r="AB116" s="2"/>
    </row>
    <row r="117" spans="1:28" ht="15" customHeight="1" x14ac:dyDescent="0.25">
      <c r="A117" s="20"/>
      <c r="B117" s="136"/>
      <c r="C117" s="137"/>
      <c r="D117" s="163"/>
      <c r="E117" s="144"/>
      <c r="F117" s="122"/>
      <c r="G117" s="145"/>
      <c r="H117" s="35"/>
      <c r="I117" s="34"/>
      <c r="J117" s="427" t="s">
        <v>31</v>
      </c>
      <c r="K117" s="427"/>
      <c r="L117" s="427"/>
      <c r="M117" s="427"/>
      <c r="N117" s="428"/>
      <c r="O117" s="13">
        <v>10</v>
      </c>
      <c r="P117" s="12">
        <v>1</v>
      </c>
      <c r="Q117" s="138" t="s">
        <v>30</v>
      </c>
      <c r="R117" s="9" t="s">
        <v>16</v>
      </c>
      <c r="S117" s="10" t="s">
        <v>29</v>
      </c>
      <c r="T117" s="9" t="s">
        <v>14</v>
      </c>
      <c r="U117" s="8" t="s">
        <v>28</v>
      </c>
      <c r="V117" s="127" t="s">
        <v>27</v>
      </c>
      <c r="W117" s="139"/>
      <c r="X117" s="245">
        <v>1</v>
      </c>
      <c r="Y117" s="245">
        <v>1</v>
      </c>
      <c r="Z117" s="246">
        <v>1</v>
      </c>
      <c r="AA117" s="7"/>
      <c r="AB117" s="2"/>
    </row>
    <row r="118" spans="1:28" ht="15" customHeight="1" x14ac:dyDescent="0.25">
      <c r="A118" s="20"/>
      <c r="B118" s="136"/>
      <c r="C118" s="137"/>
      <c r="D118" s="163"/>
      <c r="E118" s="429" t="s">
        <v>26</v>
      </c>
      <c r="F118" s="430"/>
      <c r="G118" s="430"/>
      <c r="H118" s="430"/>
      <c r="I118" s="430"/>
      <c r="J118" s="432"/>
      <c r="K118" s="432"/>
      <c r="L118" s="432"/>
      <c r="M118" s="432"/>
      <c r="N118" s="433"/>
      <c r="O118" s="89">
        <v>10</v>
      </c>
      <c r="P118" s="90">
        <v>3</v>
      </c>
      <c r="Q118" s="151" t="s">
        <v>6</v>
      </c>
      <c r="R118" s="110" t="s">
        <v>6</v>
      </c>
      <c r="S118" s="111" t="s">
        <v>6</v>
      </c>
      <c r="T118" s="110" t="s">
        <v>6</v>
      </c>
      <c r="U118" s="112" t="s">
        <v>6</v>
      </c>
      <c r="V118" s="92" t="s">
        <v>6</v>
      </c>
      <c r="W118" s="152"/>
      <c r="X118" s="295">
        <f t="shared" ref="X118:Z122" si="21">X119</f>
        <v>1</v>
      </c>
      <c r="Y118" s="295">
        <f t="shared" si="21"/>
        <v>1</v>
      </c>
      <c r="Z118" s="296">
        <f t="shared" si="21"/>
        <v>1</v>
      </c>
      <c r="AA118" s="7"/>
      <c r="AB118" s="2"/>
    </row>
    <row r="119" spans="1:28" ht="57.75" customHeight="1" x14ac:dyDescent="0.25">
      <c r="A119" s="20"/>
      <c r="B119" s="136"/>
      <c r="C119" s="137"/>
      <c r="D119" s="163"/>
      <c r="E119" s="140"/>
      <c r="F119" s="418" t="s">
        <v>25</v>
      </c>
      <c r="G119" s="419"/>
      <c r="H119" s="419"/>
      <c r="I119" s="419"/>
      <c r="J119" s="419"/>
      <c r="K119" s="419"/>
      <c r="L119" s="419"/>
      <c r="M119" s="419"/>
      <c r="N119" s="420"/>
      <c r="O119" s="26">
        <v>10</v>
      </c>
      <c r="P119" s="25">
        <v>3</v>
      </c>
      <c r="Q119" s="138" t="s">
        <v>24</v>
      </c>
      <c r="R119" s="23" t="s">
        <v>16</v>
      </c>
      <c r="S119" s="24" t="s">
        <v>11</v>
      </c>
      <c r="T119" s="23" t="s">
        <v>10</v>
      </c>
      <c r="U119" s="22" t="s">
        <v>9</v>
      </c>
      <c r="V119" s="21" t="s">
        <v>6</v>
      </c>
      <c r="W119" s="139"/>
      <c r="X119" s="293">
        <f t="shared" si="21"/>
        <v>1</v>
      </c>
      <c r="Y119" s="293">
        <f t="shared" si="21"/>
        <v>1</v>
      </c>
      <c r="Z119" s="294">
        <f t="shared" si="21"/>
        <v>1</v>
      </c>
      <c r="AA119" s="7"/>
      <c r="AB119" s="2"/>
    </row>
    <row r="120" spans="1:28" ht="29.25" customHeight="1" x14ac:dyDescent="0.25">
      <c r="A120" s="20"/>
      <c r="B120" s="136"/>
      <c r="C120" s="137"/>
      <c r="D120" s="163"/>
      <c r="E120" s="141"/>
      <c r="F120" s="15"/>
      <c r="G120" s="418" t="s">
        <v>23</v>
      </c>
      <c r="H120" s="419"/>
      <c r="I120" s="419"/>
      <c r="J120" s="419"/>
      <c r="K120" s="419"/>
      <c r="L120" s="419"/>
      <c r="M120" s="419"/>
      <c r="N120" s="420"/>
      <c r="O120" s="26">
        <v>10</v>
      </c>
      <c r="P120" s="25">
        <v>3</v>
      </c>
      <c r="Q120" s="138" t="s">
        <v>22</v>
      </c>
      <c r="R120" s="23" t="s">
        <v>16</v>
      </c>
      <c r="S120" s="24" t="s">
        <v>15</v>
      </c>
      <c r="T120" s="23" t="s">
        <v>10</v>
      </c>
      <c r="U120" s="22" t="s">
        <v>9</v>
      </c>
      <c r="V120" s="21" t="s">
        <v>6</v>
      </c>
      <c r="W120" s="139"/>
      <c r="X120" s="293">
        <f t="shared" si="21"/>
        <v>1</v>
      </c>
      <c r="Y120" s="293">
        <f t="shared" si="21"/>
        <v>1</v>
      </c>
      <c r="Z120" s="294">
        <f t="shared" si="21"/>
        <v>1</v>
      </c>
      <c r="AA120" s="7"/>
      <c r="AB120" s="2"/>
    </row>
    <row r="121" spans="1:28" ht="43.5" customHeight="1" x14ac:dyDescent="0.25">
      <c r="A121" s="20"/>
      <c r="B121" s="136"/>
      <c r="C121" s="137"/>
      <c r="D121" s="163"/>
      <c r="E121" s="141"/>
      <c r="F121" s="121"/>
      <c r="G121" s="143"/>
      <c r="H121" s="418" t="s">
        <v>21</v>
      </c>
      <c r="I121" s="419"/>
      <c r="J121" s="419"/>
      <c r="K121" s="419"/>
      <c r="L121" s="419"/>
      <c r="M121" s="419"/>
      <c r="N121" s="420"/>
      <c r="O121" s="26">
        <v>10</v>
      </c>
      <c r="P121" s="25">
        <v>3</v>
      </c>
      <c r="Q121" s="138" t="s">
        <v>20</v>
      </c>
      <c r="R121" s="23" t="s">
        <v>16</v>
      </c>
      <c r="S121" s="24" t="s">
        <v>15</v>
      </c>
      <c r="T121" s="23" t="s">
        <v>14</v>
      </c>
      <c r="U121" s="22" t="s">
        <v>9</v>
      </c>
      <c r="V121" s="21" t="s">
        <v>6</v>
      </c>
      <c r="W121" s="139"/>
      <c r="X121" s="293">
        <f t="shared" si="21"/>
        <v>1</v>
      </c>
      <c r="Y121" s="293">
        <f t="shared" si="21"/>
        <v>1</v>
      </c>
      <c r="Z121" s="294">
        <f t="shared" si="21"/>
        <v>1</v>
      </c>
      <c r="AA121" s="7"/>
      <c r="AB121" s="2"/>
    </row>
    <row r="122" spans="1:28" ht="29.25" customHeight="1" x14ac:dyDescent="0.25">
      <c r="A122" s="20"/>
      <c r="B122" s="136"/>
      <c r="C122" s="137"/>
      <c r="D122" s="163"/>
      <c r="E122" s="141"/>
      <c r="F122" s="121"/>
      <c r="G122" s="146"/>
      <c r="H122" s="15"/>
      <c r="I122" s="418" t="s">
        <v>19</v>
      </c>
      <c r="J122" s="419"/>
      <c r="K122" s="419"/>
      <c r="L122" s="419"/>
      <c r="M122" s="419"/>
      <c r="N122" s="420"/>
      <c r="O122" s="26">
        <v>10</v>
      </c>
      <c r="P122" s="25">
        <v>3</v>
      </c>
      <c r="Q122" s="138" t="s">
        <v>17</v>
      </c>
      <c r="R122" s="23" t="s">
        <v>16</v>
      </c>
      <c r="S122" s="24" t="s">
        <v>15</v>
      </c>
      <c r="T122" s="23" t="s">
        <v>14</v>
      </c>
      <c r="U122" s="22" t="s">
        <v>13</v>
      </c>
      <c r="V122" s="21" t="s">
        <v>6</v>
      </c>
      <c r="W122" s="139"/>
      <c r="X122" s="293">
        <f t="shared" si="21"/>
        <v>1</v>
      </c>
      <c r="Y122" s="293">
        <f t="shared" si="21"/>
        <v>1</v>
      </c>
      <c r="Z122" s="294">
        <f t="shared" si="21"/>
        <v>1</v>
      </c>
      <c r="AA122" s="7"/>
      <c r="AB122" s="2"/>
    </row>
    <row r="123" spans="1:28" ht="29.25" customHeight="1" x14ac:dyDescent="0.25">
      <c r="A123" s="20"/>
      <c r="B123" s="136"/>
      <c r="C123" s="137"/>
      <c r="D123" s="164"/>
      <c r="E123" s="144"/>
      <c r="F123" s="122"/>
      <c r="G123" s="145"/>
      <c r="H123" s="35"/>
      <c r="I123" s="34"/>
      <c r="J123" s="427" t="s">
        <v>18</v>
      </c>
      <c r="K123" s="427"/>
      <c r="L123" s="427"/>
      <c r="M123" s="427"/>
      <c r="N123" s="428"/>
      <c r="O123" s="13">
        <v>10</v>
      </c>
      <c r="P123" s="12">
        <v>3</v>
      </c>
      <c r="Q123" s="138" t="s">
        <v>17</v>
      </c>
      <c r="R123" s="9" t="s">
        <v>16</v>
      </c>
      <c r="S123" s="10" t="s">
        <v>15</v>
      </c>
      <c r="T123" s="9" t="s">
        <v>14</v>
      </c>
      <c r="U123" s="8" t="s">
        <v>13</v>
      </c>
      <c r="V123" s="127" t="s">
        <v>12</v>
      </c>
      <c r="W123" s="139"/>
      <c r="X123" s="245">
        <v>1</v>
      </c>
      <c r="Y123" s="245">
        <v>1</v>
      </c>
      <c r="Z123" s="246">
        <v>1</v>
      </c>
      <c r="AA123" s="7"/>
      <c r="AB123" s="2"/>
    </row>
    <row r="124" spans="1:28" ht="15" customHeight="1" x14ac:dyDescent="0.25">
      <c r="A124" s="20"/>
      <c r="B124" s="136"/>
      <c r="C124" s="137"/>
      <c r="D124" s="442" t="s">
        <v>8</v>
      </c>
      <c r="E124" s="422"/>
      <c r="F124" s="422"/>
      <c r="G124" s="422"/>
      <c r="H124" s="422"/>
      <c r="I124" s="422"/>
      <c r="J124" s="423"/>
      <c r="K124" s="423"/>
      <c r="L124" s="423"/>
      <c r="M124" s="423"/>
      <c r="N124" s="424"/>
      <c r="O124" s="32"/>
      <c r="P124" s="31" t="s">
        <v>6</v>
      </c>
      <c r="Q124" s="138" t="s">
        <v>6</v>
      </c>
      <c r="R124" s="116" t="s">
        <v>6</v>
      </c>
      <c r="S124" s="117" t="s">
        <v>6</v>
      </c>
      <c r="T124" s="116" t="s">
        <v>6</v>
      </c>
      <c r="U124" s="118" t="s">
        <v>6</v>
      </c>
      <c r="V124" s="30" t="s">
        <v>6</v>
      </c>
      <c r="W124" s="139"/>
      <c r="X124" s="299">
        <f>Ведомст!X139</f>
        <v>0</v>
      </c>
      <c r="Y124" s="299">
        <f>Ведомст!Y139</f>
        <v>160076.02836091301</v>
      </c>
      <c r="Z124" s="300">
        <f>Ведомст!Z139</f>
        <v>332966.18353959318</v>
      </c>
      <c r="AA124" s="7"/>
      <c r="AB124" s="2"/>
    </row>
    <row r="125" spans="1:28" ht="0.75" customHeight="1" thickBot="1" x14ac:dyDescent="0.35">
      <c r="A125" s="6"/>
      <c r="B125" s="147"/>
      <c r="C125" s="153"/>
      <c r="D125" s="148"/>
      <c r="E125" s="148"/>
      <c r="F125" s="148"/>
      <c r="G125" s="148"/>
      <c r="H125" s="148"/>
      <c r="I125" s="148"/>
      <c r="J125" s="148"/>
      <c r="K125" s="148"/>
      <c r="L125" s="149"/>
      <c r="M125" s="165"/>
      <c r="N125" s="166"/>
      <c r="O125" s="166">
        <v>0</v>
      </c>
      <c r="P125" s="166">
        <v>0</v>
      </c>
      <c r="Q125" s="167" t="s">
        <v>210</v>
      </c>
      <c r="R125" s="168" t="s">
        <v>6</v>
      </c>
      <c r="S125" s="168" t="s">
        <v>6</v>
      </c>
      <c r="T125" s="168" t="s">
        <v>6</v>
      </c>
      <c r="U125" s="168" t="s">
        <v>6</v>
      </c>
      <c r="V125" s="166" t="s">
        <v>215</v>
      </c>
      <c r="W125" s="169"/>
      <c r="X125" s="301"/>
      <c r="Y125" s="301"/>
      <c r="Z125" s="302"/>
      <c r="AA125" s="150"/>
      <c r="AB125" s="2"/>
    </row>
    <row r="126" spans="1:28" ht="21.75" customHeight="1" thickBot="1" x14ac:dyDescent="0.35">
      <c r="A126" s="3"/>
      <c r="B126" s="128"/>
      <c r="C126" s="128"/>
      <c r="D126" s="123"/>
      <c r="E126" s="123"/>
      <c r="F126" s="123"/>
      <c r="G126" s="123"/>
      <c r="H126" s="123"/>
      <c r="I126" s="123"/>
      <c r="J126" s="123"/>
      <c r="K126" s="123"/>
      <c r="L126" s="154"/>
      <c r="M126" s="173" t="s">
        <v>5</v>
      </c>
      <c r="N126" s="174"/>
      <c r="O126" s="174"/>
      <c r="P126" s="174"/>
      <c r="Q126" s="174"/>
      <c r="R126" s="174"/>
      <c r="S126" s="174"/>
      <c r="T126" s="174"/>
      <c r="U126" s="174"/>
      <c r="V126" s="174"/>
      <c r="W126" s="175"/>
      <c r="X126" s="303">
        <f>X124+X111+X100+X78+X59+X42+X35+X16</f>
        <v>24</v>
      </c>
      <c r="Y126" s="303">
        <f>Y124+Y111+Y100+Y78+Y59+Y42+Y35+Y16</f>
        <v>160100.02836091301</v>
      </c>
      <c r="Z126" s="303">
        <f>Z124+Z111+Z100+Z78+Z59+Z42+Z35+Z16</f>
        <v>332990.18353959318</v>
      </c>
      <c r="AA126" s="2"/>
      <c r="AB126" s="2"/>
    </row>
    <row r="127" spans="1:28" ht="12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3"/>
      <c r="Z127" s="2"/>
      <c r="AA127" s="2"/>
      <c r="AB127" s="2"/>
    </row>
    <row r="128" spans="1:28" ht="2.85" customHeight="1" x14ac:dyDescent="0.25">
      <c r="A128" s="2" t="s">
        <v>216</v>
      </c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</sheetData>
  <mergeCells count="111">
    <mergeCell ref="D35:N35"/>
    <mergeCell ref="J32:N32"/>
    <mergeCell ref="R14:U14"/>
    <mergeCell ref="R15:U15"/>
    <mergeCell ref="D16:N16"/>
    <mergeCell ref="E17:N17"/>
    <mergeCell ref="J20:N20"/>
    <mergeCell ref="F18:N18"/>
    <mergeCell ref="H23:N23"/>
    <mergeCell ref="I24:N24"/>
    <mergeCell ref="I19:N19"/>
    <mergeCell ref="E21:N21"/>
    <mergeCell ref="F22:N22"/>
    <mergeCell ref="J26:N26"/>
    <mergeCell ref="E27:N27"/>
    <mergeCell ref="I29:N29"/>
    <mergeCell ref="J30:N30"/>
    <mergeCell ref="I31:N31"/>
    <mergeCell ref="F28:N28"/>
    <mergeCell ref="J25:N25"/>
    <mergeCell ref="J33:N33"/>
    <mergeCell ref="J34:N34"/>
    <mergeCell ref="J41:N41"/>
    <mergeCell ref="E47:N47"/>
    <mergeCell ref="H38:N38"/>
    <mergeCell ref="J40:N40"/>
    <mergeCell ref="I45:N45"/>
    <mergeCell ref="H56:N56"/>
    <mergeCell ref="I57:N57"/>
    <mergeCell ref="E36:N36"/>
    <mergeCell ref="I39:N39"/>
    <mergeCell ref="F37:N37"/>
    <mergeCell ref="D42:N42"/>
    <mergeCell ref="J46:N46"/>
    <mergeCell ref="F48:N48"/>
    <mergeCell ref="G49:N49"/>
    <mergeCell ref="H50:N50"/>
    <mergeCell ref="I51:N51"/>
    <mergeCell ref="E53:N53"/>
    <mergeCell ref="J52:N52"/>
    <mergeCell ref="F54:N54"/>
    <mergeCell ref="F44:N44"/>
    <mergeCell ref="E43:N43"/>
    <mergeCell ref="G55:N55"/>
    <mergeCell ref="G62:N62"/>
    <mergeCell ref="E60:N60"/>
    <mergeCell ref="H63:N63"/>
    <mergeCell ref="F70:N70"/>
    <mergeCell ref="J68:N68"/>
    <mergeCell ref="I64:N64"/>
    <mergeCell ref="J58:N58"/>
    <mergeCell ref="E69:N69"/>
    <mergeCell ref="D59:N59"/>
    <mergeCell ref="F61:N61"/>
    <mergeCell ref="I76:N76"/>
    <mergeCell ref="F80:N80"/>
    <mergeCell ref="E79:N79"/>
    <mergeCell ref="D78:N78"/>
    <mergeCell ref="I73:N73"/>
    <mergeCell ref="J65:N65"/>
    <mergeCell ref="H66:N66"/>
    <mergeCell ref="I67:N67"/>
    <mergeCell ref="H72:N72"/>
    <mergeCell ref="G71:N71"/>
    <mergeCell ref="J74:N74"/>
    <mergeCell ref="H75:N75"/>
    <mergeCell ref="G81:N81"/>
    <mergeCell ref="E85:N85"/>
    <mergeCell ref="I83:N83"/>
    <mergeCell ref="J84:N84"/>
    <mergeCell ref="H82:N82"/>
    <mergeCell ref="J77:N77"/>
    <mergeCell ref="H108:N108"/>
    <mergeCell ref="H104:N104"/>
    <mergeCell ref="F86:N86"/>
    <mergeCell ref="G87:N87"/>
    <mergeCell ref="J90:N90"/>
    <mergeCell ref="H88:N88"/>
    <mergeCell ref="I89:N89"/>
    <mergeCell ref="E91:N91"/>
    <mergeCell ref="G93:N93"/>
    <mergeCell ref="F92:N92"/>
    <mergeCell ref="H94:N94"/>
    <mergeCell ref="I95:N95"/>
    <mergeCell ref="G103:N103"/>
    <mergeCell ref="E101:N101"/>
    <mergeCell ref="J96:N96"/>
    <mergeCell ref="F102:N102"/>
    <mergeCell ref="H97:N97"/>
    <mergeCell ref="I98:N98"/>
    <mergeCell ref="J99:N99"/>
    <mergeCell ref="D100:N100"/>
    <mergeCell ref="D124:N124"/>
    <mergeCell ref="I116:N116"/>
    <mergeCell ref="J117:N117"/>
    <mergeCell ref="E118:N118"/>
    <mergeCell ref="F119:N119"/>
    <mergeCell ref="G120:N120"/>
    <mergeCell ref="H121:N121"/>
    <mergeCell ref="I122:N122"/>
    <mergeCell ref="J123:N123"/>
    <mergeCell ref="I105:N105"/>
    <mergeCell ref="G107:N107"/>
    <mergeCell ref="H115:N115"/>
    <mergeCell ref="J106:N106"/>
    <mergeCell ref="J110:N110"/>
    <mergeCell ref="E112:N112"/>
    <mergeCell ref="F113:N113"/>
    <mergeCell ref="G114:N114"/>
    <mergeCell ref="D111:N111"/>
    <mergeCell ref="I109:N109"/>
  </mergeCells>
  <phoneticPr fontId="0" type="noConversion"/>
  <pageMargins left="1.1811023622047201" right="0.39370078740157499" top="0.78740157480314998" bottom="0.59055118110236204" header="0.31496063461453899" footer="0.31496063461453899"/>
  <pageSetup paperSize="9" scale="91" fitToHeight="0" orientation="landscape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15"/>
  <sheetViews>
    <sheetView showGridLines="0" zoomScale="90" zoomScaleNormal="90" workbookViewId="0">
      <selection activeCell="Y12" sqref="Y12"/>
    </sheetView>
  </sheetViews>
  <sheetFormatPr defaultColWidth="9.109375" defaultRowHeight="13.2" x14ac:dyDescent="0.25"/>
  <cols>
    <col min="1" max="1" width="0.5546875" style="1" customWidth="1"/>
    <col min="2" max="12" width="0" style="1" hidden="1" customWidth="1"/>
    <col min="13" max="13" width="68" style="1" customWidth="1"/>
    <col min="14" max="15" width="0" style="1" hidden="1" customWidth="1"/>
    <col min="16" max="16" width="3.33203125" style="1" customWidth="1"/>
    <col min="17" max="17" width="2.5546875" style="1" customWidth="1"/>
    <col min="18" max="18" width="3.33203125" style="1" customWidth="1"/>
    <col min="19" max="19" width="6.88671875" style="1" customWidth="1"/>
    <col min="20" max="20" width="5.44140625" style="1" customWidth="1"/>
    <col min="21" max="21" width="5.33203125" style="1" customWidth="1"/>
    <col min="22" max="22" width="7.6640625" style="212" customWidth="1"/>
    <col min="23" max="23" width="0" style="212" hidden="1" customWidth="1"/>
    <col min="24" max="25" width="13.109375" style="212" customWidth="1"/>
    <col min="26" max="26" width="12.88671875" style="212" customWidth="1"/>
    <col min="27" max="27" width="0" style="1" hidden="1" customWidth="1"/>
    <col min="28" max="28" width="1.109375" style="1" customWidth="1"/>
    <col min="29" max="16384" width="9.109375" style="1"/>
  </cols>
  <sheetData>
    <row r="1" spans="1:28" ht="12.75" customHeight="1" x14ac:dyDescent="0.2">
      <c r="A1" s="76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215"/>
      <c r="W1" s="215"/>
      <c r="X1" s="215"/>
      <c r="Y1" s="216"/>
      <c r="Z1" s="217"/>
      <c r="AA1" s="2"/>
      <c r="AB1" s="2"/>
    </row>
    <row r="2" spans="1:28" ht="12.75" customHeight="1" x14ac:dyDescent="0.3">
      <c r="A2" s="76"/>
      <c r="B2" s="75"/>
      <c r="C2" s="75"/>
      <c r="D2" s="75"/>
      <c r="E2" s="75"/>
      <c r="F2" s="75"/>
      <c r="G2" s="75"/>
      <c r="H2" s="75"/>
      <c r="I2" s="75"/>
      <c r="J2" s="75"/>
      <c r="K2" s="2"/>
      <c r="L2" s="75"/>
      <c r="M2" s="75"/>
      <c r="N2" s="75"/>
      <c r="O2" s="75"/>
      <c r="P2" s="75"/>
      <c r="Q2" s="75"/>
      <c r="R2" s="75"/>
      <c r="S2" s="75"/>
      <c r="T2" s="75"/>
      <c r="U2" s="75"/>
      <c r="V2" s="217"/>
      <c r="W2" s="215"/>
      <c r="X2" s="218" t="s">
        <v>206</v>
      </c>
      <c r="Y2" s="216"/>
      <c r="Z2" s="217"/>
      <c r="AA2" s="2"/>
      <c r="AB2" s="2"/>
    </row>
    <row r="3" spans="1:28" ht="12.75" customHeight="1" x14ac:dyDescent="0.3">
      <c r="A3" s="76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217"/>
      <c r="W3" s="215"/>
      <c r="X3" s="218" t="s">
        <v>205</v>
      </c>
      <c r="Y3" s="216"/>
      <c r="Z3" s="217"/>
      <c r="AA3" s="2"/>
      <c r="AB3" s="2"/>
    </row>
    <row r="4" spans="1:28" ht="12.75" customHeight="1" x14ac:dyDescent="0.3">
      <c r="A4" s="76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217"/>
      <c r="W4" s="215"/>
      <c r="X4" s="218" t="s">
        <v>204</v>
      </c>
      <c r="Y4" s="216"/>
      <c r="Z4" s="217"/>
      <c r="AA4" s="2"/>
      <c r="AB4" s="2"/>
    </row>
    <row r="5" spans="1:28" ht="12.75" customHeight="1" x14ac:dyDescent="0.25">
      <c r="A5" s="76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3"/>
      <c r="O5" s="3"/>
      <c r="P5" s="2"/>
      <c r="Q5" s="78"/>
      <c r="R5" s="80"/>
      <c r="S5" s="78"/>
      <c r="T5" s="78"/>
      <c r="U5" s="78"/>
      <c r="V5" s="217"/>
      <c r="W5" s="219"/>
      <c r="X5" s="218" t="s">
        <v>211</v>
      </c>
      <c r="Y5" s="220"/>
      <c r="Z5" s="221"/>
      <c r="AA5" s="2"/>
      <c r="AB5" s="2"/>
    </row>
    <row r="6" spans="1:28" ht="12.75" customHeight="1" x14ac:dyDescent="0.3">
      <c r="A6" s="76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217"/>
      <c r="W6" s="215"/>
      <c r="X6" s="218" t="s">
        <v>291</v>
      </c>
      <c r="Y6" s="216"/>
      <c r="Z6" s="217"/>
      <c r="AA6" s="2"/>
      <c r="AB6" s="2"/>
    </row>
    <row r="7" spans="1:28" ht="12.75" customHeight="1" x14ac:dyDescent="0.2">
      <c r="A7" s="76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215"/>
      <c r="W7" s="215"/>
      <c r="X7" s="215"/>
      <c r="Y7" s="216"/>
      <c r="Z7" s="217"/>
      <c r="AA7" s="2"/>
      <c r="AB7" s="2"/>
    </row>
    <row r="8" spans="1:28" ht="12.75" customHeight="1" x14ac:dyDescent="0.2">
      <c r="A8" s="69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222"/>
      <c r="W8" s="222"/>
      <c r="X8" s="222"/>
      <c r="Y8" s="222"/>
      <c r="Z8" s="222"/>
      <c r="AA8" s="2"/>
      <c r="AB8" s="2"/>
    </row>
    <row r="9" spans="1:28" ht="12.75" customHeight="1" x14ac:dyDescent="0.3">
      <c r="A9" s="73" t="s">
        <v>218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221"/>
      <c r="W9" s="221"/>
      <c r="X9" s="221"/>
      <c r="Y9" s="221"/>
      <c r="Z9" s="221"/>
      <c r="AA9" s="2"/>
      <c r="AB9" s="2"/>
    </row>
    <row r="10" spans="1:28" ht="12.75" customHeight="1" x14ac:dyDescent="0.3">
      <c r="A10" s="73" t="s">
        <v>223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221"/>
      <c r="W10" s="221"/>
      <c r="X10" s="221"/>
      <c r="Y10" s="221"/>
      <c r="Z10" s="221"/>
      <c r="AA10" s="2"/>
      <c r="AB10" s="2"/>
    </row>
    <row r="11" spans="1:28" ht="12.75" customHeight="1" x14ac:dyDescent="0.25">
      <c r="A11" s="71" t="s">
        <v>219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68"/>
      <c r="Q11" s="68"/>
      <c r="R11" s="68"/>
      <c r="S11" s="68"/>
      <c r="T11" s="68"/>
      <c r="U11" s="68"/>
      <c r="V11" s="222"/>
      <c r="W11" s="222"/>
      <c r="X11" s="222"/>
      <c r="Y11" s="222"/>
      <c r="Z11" s="222"/>
      <c r="AA11" s="2"/>
      <c r="AB11" s="2"/>
    </row>
    <row r="12" spans="1:28" ht="12.75" customHeight="1" x14ac:dyDescent="0.25">
      <c r="A12" s="71" t="s">
        <v>220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223"/>
      <c r="W12" s="223"/>
      <c r="X12" s="223"/>
      <c r="Y12" s="224"/>
      <c r="Z12" s="221"/>
      <c r="AA12" s="2"/>
      <c r="AB12" s="2"/>
    </row>
    <row r="13" spans="1:28" ht="12.75" customHeight="1" x14ac:dyDescent="0.2">
      <c r="A13" s="176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223"/>
      <c r="W13" s="223"/>
      <c r="X13" s="223"/>
      <c r="Y13" s="224"/>
      <c r="Z13" s="221"/>
      <c r="AA13" s="2"/>
      <c r="AB13" s="2"/>
    </row>
    <row r="14" spans="1:28" ht="12.75" customHeight="1" thickBot="1" x14ac:dyDescent="0.3">
      <c r="A14" s="69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223"/>
      <c r="W14" s="223"/>
      <c r="X14" s="223"/>
      <c r="Y14" s="225"/>
      <c r="Z14" s="226" t="s">
        <v>201</v>
      </c>
      <c r="AA14" s="2"/>
      <c r="AB14" s="2"/>
    </row>
    <row r="15" spans="1:28" ht="42" customHeight="1" thickBot="1" x14ac:dyDescent="0.3">
      <c r="A15" s="6"/>
      <c r="B15" s="65"/>
      <c r="C15" s="65"/>
      <c r="D15" s="65"/>
      <c r="E15" s="65"/>
      <c r="F15" s="65"/>
      <c r="G15" s="65"/>
      <c r="H15" s="65"/>
      <c r="I15" s="65"/>
      <c r="J15" s="65"/>
      <c r="K15" s="63"/>
      <c r="L15" s="63"/>
      <c r="M15" s="59" t="s">
        <v>200</v>
      </c>
      <c r="N15" s="61" t="s">
        <v>199</v>
      </c>
      <c r="O15" s="62" t="s">
        <v>196</v>
      </c>
      <c r="P15" s="436" t="s">
        <v>195</v>
      </c>
      <c r="Q15" s="436"/>
      <c r="R15" s="436"/>
      <c r="S15" s="436"/>
      <c r="T15" s="61" t="s">
        <v>198</v>
      </c>
      <c r="U15" s="60" t="s">
        <v>197</v>
      </c>
      <c r="V15" s="227" t="s">
        <v>194</v>
      </c>
      <c r="W15" s="228" t="s">
        <v>193</v>
      </c>
      <c r="X15" s="228" t="s">
        <v>208</v>
      </c>
      <c r="Y15" s="229" t="s">
        <v>253</v>
      </c>
      <c r="Z15" s="230" t="s">
        <v>290</v>
      </c>
      <c r="AA15" s="57"/>
      <c r="AB15" s="2"/>
    </row>
    <row r="16" spans="1:28" ht="16.5" customHeight="1" thickBot="1" x14ac:dyDescent="0.25">
      <c r="A16" s="133"/>
      <c r="B16" s="177"/>
      <c r="C16" s="177"/>
      <c r="D16" s="177"/>
      <c r="E16" s="177"/>
      <c r="F16" s="177"/>
      <c r="G16" s="177"/>
      <c r="H16" s="177"/>
      <c r="I16" s="177"/>
      <c r="J16" s="177"/>
      <c r="K16" s="178"/>
      <c r="L16" s="178"/>
      <c r="M16" s="179">
        <v>1</v>
      </c>
      <c r="N16" s="180">
        <v>2</v>
      </c>
      <c r="O16" s="181">
        <v>5</v>
      </c>
      <c r="P16" s="453">
        <v>2</v>
      </c>
      <c r="Q16" s="453"/>
      <c r="R16" s="453"/>
      <c r="S16" s="453"/>
      <c r="T16" s="180">
        <v>3</v>
      </c>
      <c r="U16" s="179">
        <v>4</v>
      </c>
      <c r="V16" s="213">
        <v>5</v>
      </c>
      <c r="W16" s="214">
        <v>7</v>
      </c>
      <c r="X16" s="214">
        <v>6</v>
      </c>
      <c r="Y16" s="214">
        <v>7</v>
      </c>
      <c r="Z16" s="214">
        <v>8</v>
      </c>
      <c r="AA16" s="48"/>
      <c r="AB16" s="2"/>
    </row>
    <row r="17" spans="1:28" ht="15" customHeight="1" x14ac:dyDescent="0.25">
      <c r="A17" s="20"/>
      <c r="B17" s="234"/>
      <c r="C17" s="235"/>
      <c r="D17" s="454" t="s">
        <v>153</v>
      </c>
      <c r="E17" s="454"/>
      <c r="F17" s="454"/>
      <c r="G17" s="455"/>
      <c r="H17" s="455"/>
      <c r="I17" s="455"/>
      <c r="J17" s="455"/>
      <c r="K17" s="455"/>
      <c r="L17" s="455"/>
      <c r="M17" s="455"/>
      <c r="N17" s="455"/>
      <c r="O17" s="157" t="s">
        <v>152</v>
      </c>
      <c r="P17" s="155" t="s">
        <v>149</v>
      </c>
      <c r="Q17" s="159" t="s">
        <v>11</v>
      </c>
      <c r="R17" s="158" t="s">
        <v>10</v>
      </c>
      <c r="S17" s="160" t="s">
        <v>9</v>
      </c>
      <c r="T17" s="155" t="s">
        <v>6</v>
      </c>
      <c r="U17" s="155" t="s">
        <v>6</v>
      </c>
      <c r="V17" s="304" t="s">
        <v>6</v>
      </c>
      <c r="W17" s="305"/>
      <c r="X17" s="306">
        <f>X18+X21+X24+X27</f>
        <v>6</v>
      </c>
      <c r="Y17" s="306">
        <f>Y18+Y21+Y24+Y27</f>
        <v>6</v>
      </c>
      <c r="Z17" s="307">
        <f>Z18+Z21+Z24+Z27</f>
        <v>6</v>
      </c>
      <c r="AA17" s="7"/>
      <c r="AB17" s="2"/>
    </row>
    <row r="18" spans="1:28" ht="15" customHeight="1" x14ac:dyDescent="0.25">
      <c r="A18" s="20"/>
      <c r="B18" s="184"/>
      <c r="C18" s="185"/>
      <c r="D18" s="186"/>
      <c r="E18" s="187"/>
      <c r="F18" s="236"/>
      <c r="G18" s="456" t="s">
        <v>188</v>
      </c>
      <c r="H18" s="456"/>
      <c r="I18" s="456"/>
      <c r="J18" s="456"/>
      <c r="K18" s="456"/>
      <c r="L18" s="456"/>
      <c r="M18" s="456"/>
      <c r="N18" s="456"/>
      <c r="O18" s="138" t="s">
        <v>187</v>
      </c>
      <c r="P18" s="26" t="s">
        <v>149</v>
      </c>
      <c r="Q18" s="24" t="s">
        <v>11</v>
      </c>
      <c r="R18" s="23" t="s">
        <v>10</v>
      </c>
      <c r="S18" s="22" t="s">
        <v>186</v>
      </c>
      <c r="T18" s="26" t="s">
        <v>6</v>
      </c>
      <c r="U18" s="26" t="s">
        <v>6</v>
      </c>
      <c r="V18" s="308" t="s">
        <v>6</v>
      </c>
      <c r="W18" s="309"/>
      <c r="X18" s="310">
        <f t="shared" ref="X18:Z19" si="0">X19</f>
        <v>1</v>
      </c>
      <c r="Y18" s="310">
        <f t="shared" si="0"/>
        <v>1</v>
      </c>
      <c r="Z18" s="311">
        <f t="shared" si="0"/>
        <v>1</v>
      </c>
      <c r="AA18" s="7"/>
      <c r="AB18" s="2"/>
    </row>
    <row r="19" spans="1:28" ht="29.25" customHeight="1" x14ac:dyDescent="0.25">
      <c r="A19" s="20"/>
      <c r="B19" s="452" t="s">
        <v>189</v>
      </c>
      <c r="C19" s="452"/>
      <c r="D19" s="452"/>
      <c r="E19" s="452"/>
      <c r="F19" s="452"/>
      <c r="G19" s="452"/>
      <c r="H19" s="452"/>
      <c r="I19" s="452"/>
      <c r="J19" s="452"/>
      <c r="K19" s="452"/>
      <c r="L19" s="452"/>
      <c r="M19" s="452"/>
      <c r="N19" s="452"/>
      <c r="O19" s="138" t="s">
        <v>187</v>
      </c>
      <c r="P19" s="26" t="s">
        <v>149</v>
      </c>
      <c r="Q19" s="24" t="s">
        <v>11</v>
      </c>
      <c r="R19" s="23" t="s">
        <v>10</v>
      </c>
      <c r="S19" s="22" t="s">
        <v>186</v>
      </c>
      <c r="T19" s="26">
        <v>1</v>
      </c>
      <c r="U19" s="26">
        <v>2</v>
      </c>
      <c r="V19" s="308" t="s">
        <v>6</v>
      </c>
      <c r="W19" s="309"/>
      <c r="X19" s="310">
        <f t="shared" si="0"/>
        <v>1</v>
      </c>
      <c r="Y19" s="310">
        <f t="shared" si="0"/>
        <v>1</v>
      </c>
      <c r="Z19" s="311">
        <f t="shared" si="0"/>
        <v>1</v>
      </c>
      <c r="AA19" s="7"/>
      <c r="AB19" s="2"/>
    </row>
    <row r="20" spans="1:28" ht="29.25" customHeight="1" x14ac:dyDescent="0.25">
      <c r="A20" s="20"/>
      <c r="B20" s="451" t="s">
        <v>161</v>
      </c>
      <c r="C20" s="451"/>
      <c r="D20" s="451"/>
      <c r="E20" s="451"/>
      <c r="F20" s="451"/>
      <c r="G20" s="451"/>
      <c r="H20" s="451"/>
      <c r="I20" s="451"/>
      <c r="J20" s="451"/>
      <c r="K20" s="451"/>
      <c r="L20" s="451"/>
      <c r="M20" s="451"/>
      <c r="N20" s="451"/>
      <c r="O20" s="138" t="s">
        <v>187</v>
      </c>
      <c r="P20" s="13" t="s">
        <v>149</v>
      </c>
      <c r="Q20" s="10" t="s">
        <v>11</v>
      </c>
      <c r="R20" s="9" t="s">
        <v>10</v>
      </c>
      <c r="S20" s="8" t="s">
        <v>186</v>
      </c>
      <c r="T20" s="13">
        <v>1</v>
      </c>
      <c r="U20" s="13">
        <v>2</v>
      </c>
      <c r="V20" s="312" t="s">
        <v>160</v>
      </c>
      <c r="W20" s="309"/>
      <c r="X20" s="313">
        <v>1</v>
      </c>
      <c r="Y20" s="313">
        <v>1</v>
      </c>
      <c r="Z20" s="314">
        <v>1</v>
      </c>
      <c r="AA20" s="7"/>
      <c r="AB20" s="2"/>
    </row>
    <row r="21" spans="1:28" ht="86.25" customHeight="1" x14ac:dyDescent="0.25">
      <c r="A21" s="20"/>
      <c r="B21" s="188"/>
      <c r="C21" s="237"/>
      <c r="D21" s="186"/>
      <c r="E21" s="187"/>
      <c r="F21" s="236"/>
      <c r="G21" s="457" t="s">
        <v>151</v>
      </c>
      <c r="H21" s="457"/>
      <c r="I21" s="457"/>
      <c r="J21" s="457"/>
      <c r="K21" s="457"/>
      <c r="L21" s="457"/>
      <c r="M21" s="457"/>
      <c r="N21" s="457"/>
      <c r="O21" s="138" t="s">
        <v>150</v>
      </c>
      <c r="P21" s="40" t="s">
        <v>149</v>
      </c>
      <c r="Q21" s="114" t="s">
        <v>11</v>
      </c>
      <c r="R21" s="113" t="s">
        <v>10</v>
      </c>
      <c r="S21" s="115" t="s">
        <v>148</v>
      </c>
      <c r="T21" s="40" t="s">
        <v>6</v>
      </c>
      <c r="U21" s="40" t="s">
        <v>6</v>
      </c>
      <c r="V21" s="315" t="s">
        <v>6</v>
      </c>
      <c r="W21" s="309"/>
      <c r="X21" s="316">
        <f t="shared" ref="X21:Z22" si="1">X22</f>
        <v>1</v>
      </c>
      <c r="Y21" s="316">
        <f t="shared" si="1"/>
        <v>1</v>
      </c>
      <c r="Z21" s="317">
        <f t="shared" si="1"/>
        <v>1</v>
      </c>
      <c r="AA21" s="7"/>
      <c r="AB21" s="2"/>
    </row>
    <row r="22" spans="1:28" ht="15" customHeight="1" x14ac:dyDescent="0.25">
      <c r="A22" s="20"/>
      <c r="B22" s="452" t="s">
        <v>154</v>
      </c>
      <c r="C22" s="452"/>
      <c r="D22" s="452"/>
      <c r="E22" s="452"/>
      <c r="F22" s="452"/>
      <c r="G22" s="452"/>
      <c r="H22" s="452"/>
      <c r="I22" s="452"/>
      <c r="J22" s="452"/>
      <c r="K22" s="452"/>
      <c r="L22" s="452"/>
      <c r="M22" s="452"/>
      <c r="N22" s="452"/>
      <c r="O22" s="138" t="s">
        <v>150</v>
      </c>
      <c r="P22" s="26" t="s">
        <v>149</v>
      </c>
      <c r="Q22" s="24" t="s">
        <v>11</v>
      </c>
      <c r="R22" s="23" t="s">
        <v>10</v>
      </c>
      <c r="S22" s="22" t="s">
        <v>148</v>
      </c>
      <c r="T22" s="26">
        <v>3</v>
      </c>
      <c r="U22" s="26">
        <v>4</v>
      </c>
      <c r="V22" s="308" t="s">
        <v>6</v>
      </c>
      <c r="W22" s="309"/>
      <c r="X22" s="310">
        <f t="shared" si="1"/>
        <v>1</v>
      </c>
      <c r="Y22" s="310">
        <f t="shared" si="1"/>
        <v>1</v>
      </c>
      <c r="Z22" s="311">
        <f t="shared" si="1"/>
        <v>1</v>
      </c>
      <c r="AA22" s="7"/>
      <c r="AB22" s="2"/>
    </row>
    <row r="23" spans="1:28" ht="29.25" customHeight="1" x14ac:dyDescent="0.25">
      <c r="A23" s="20"/>
      <c r="B23" s="451" t="s">
        <v>67</v>
      </c>
      <c r="C23" s="451"/>
      <c r="D23" s="451"/>
      <c r="E23" s="451"/>
      <c r="F23" s="451"/>
      <c r="G23" s="451"/>
      <c r="H23" s="451"/>
      <c r="I23" s="451"/>
      <c r="J23" s="451"/>
      <c r="K23" s="451"/>
      <c r="L23" s="451"/>
      <c r="M23" s="451"/>
      <c r="N23" s="451"/>
      <c r="O23" s="138" t="s">
        <v>150</v>
      </c>
      <c r="P23" s="13" t="s">
        <v>149</v>
      </c>
      <c r="Q23" s="10" t="s">
        <v>11</v>
      </c>
      <c r="R23" s="9" t="s">
        <v>10</v>
      </c>
      <c r="S23" s="8" t="s">
        <v>148</v>
      </c>
      <c r="T23" s="13">
        <v>3</v>
      </c>
      <c r="U23" s="13">
        <v>4</v>
      </c>
      <c r="V23" s="312" t="s">
        <v>62</v>
      </c>
      <c r="W23" s="309"/>
      <c r="X23" s="313">
        <v>1</v>
      </c>
      <c r="Y23" s="313">
        <v>1</v>
      </c>
      <c r="Z23" s="314">
        <v>1</v>
      </c>
      <c r="AA23" s="7"/>
      <c r="AB23" s="2"/>
    </row>
    <row r="24" spans="1:28" ht="15" customHeight="1" x14ac:dyDescent="0.25">
      <c r="A24" s="20"/>
      <c r="B24" s="188"/>
      <c r="C24" s="237"/>
      <c r="D24" s="186"/>
      <c r="E24" s="187"/>
      <c r="F24" s="236"/>
      <c r="G24" s="457" t="s">
        <v>178</v>
      </c>
      <c r="H24" s="457"/>
      <c r="I24" s="457"/>
      <c r="J24" s="457"/>
      <c r="K24" s="457"/>
      <c r="L24" s="457"/>
      <c r="M24" s="457"/>
      <c r="N24" s="457"/>
      <c r="O24" s="138" t="s">
        <v>177</v>
      </c>
      <c r="P24" s="40" t="s">
        <v>149</v>
      </c>
      <c r="Q24" s="114" t="s">
        <v>11</v>
      </c>
      <c r="R24" s="113" t="s">
        <v>10</v>
      </c>
      <c r="S24" s="115" t="s">
        <v>176</v>
      </c>
      <c r="T24" s="40" t="s">
        <v>6</v>
      </c>
      <c r="U24" s="40" t="s">
        <v>6</v>
      </c>
      <c r="V24" s="315" t="s">
        <v>6</v>
      </c>
      <c r="W24" s="309"/>
      <c r="X24" s="316">
        <f t="shared" ref="X24:Z25" si="2">X25</f>
        <v>1</v>
      </c>
      <c r="Y24" s="316">
        <f t="shared" si="2"/>
        <v>1</v>
      </c>
      <c r="Z24" s="317">
        <f t="shared" si="2"/>
        <v>1</v>
      </c>
      <c r="AA24" s="7"/>
      <c r="AB24" s="2"/>
    </row>
    <row r="25" spans="1:28" ht="15" customHeight="1" x14ac:dyDescent="0.25">
      <c r="A25" s="20"/>
      <c r="B25" s="452" t="s">
        <v>179</v>
      </c>
      <c r="C25" s="452"/>
      <c r="D25" s="452"/>
      <c r="E25" s="452"/>
      <c r="F25" s="452"/>
      <c r="G25" s="452"/>
      <c r="H25" s="452"/>
      <c r="I25" s="452"/>
      <c r="J25" s="452"/>
      <c r="K25" s="452"/>
      <c r="L25" s="452"/>
      <c r="M25" s="452"/>
      <c r="N25" s="452"/>
      <c r="O25" s="138" t="s">
        <v>177</v>
      </c>
      <c r="P25" s="26" t="s">
        <v>149</v>
      </c>
      <c r="Q25" s="24" t="s">
        <v>11</v>
      </c>
      <c r="R25" s="23" t="s">
        <v>10</v>
      </c>
      <c r="S25" s="22" t="s">
        <v>176</v>
      </c>
      <c r="T25" s="26">
        <v>1</v>
      </c>
      <c r="U25" s="26">
        <v>13</v>
      </c>
      <c r="V25" s="308" t="s">
        <v>6</v>
      </c>
      <c r="W25" s="309"/>
      <c r="X25" s="310">
        <f t="shared" si="2"/>
        <v>1</v>
      </c>
      <c r="Y25" s="310">
        <f t="shared" si="2"/>
        <v>1</v>
      </c>
      <c r="Z25" s="311">
        <f t="shared" si="2"/>
        <v>1</v>
      </c>
      <c r="AA25" s="7"/>
      <c r="AB25" s="2"/>
    </row>
    <row r="26" spans="1:28" ht="15" customHeight="1" x14ac:dyDescent="0.25">
      <c r="A26" s="20"/>
      <c r="B26" s="451" t="s">
        <v>172</v>
      </c>
      <c r="C26" s="451"/>
      <c r="D26" s="451"/>
      <c r="E26" s="451"/>
      <c r="F26" s="451"/>
      <c r="G26" s="451"/>
      <c r="H26" s="451"/>
      <c r="I26" s="451"/>
      <c r="J26" s="451"/>
      <c r="K26" s="451"/>
      <c r="L26" s="451"/>
      <c r="M26" s="451"/>
      <c r="N26" s="451"/>
      <c r="O26" s="138" t="s">
        <v>177</v>
      </c>
      <c r="P26" s="13" t="s">
        <v>149</v>
      </c>
      <c r="Q26" s="10" t="s">
        <v>11</v>
      </c>
      <c r="R26" s="9" t="s">
        <v>10</v>
      </c>
      <c r="S26" s="8" t="s">
        <v>176</v>
      </c>
      <c r="T26" s="13">
        <v>1</v>
      </c>
      <c r="U26" s="13">
        <v>13</v>
      </c>
      <c r="V26" s="312" t="s">
        <v>169</v>
      </c>
      <c r="W26" s="309"/>
      <c r="X26" s="313">
        <v>1</v>
      </c>
      <c r="Y26" s="313">
        <v>1</v>
      </c>
      <c r="Z26" s="314">
        <v>1</v>
      </c>
      <c r="AA26" s="7"/>
      <c r="AB26" s="2"/>
    </row>
    <row r="27" spans="1:28" ht="15" customHeight="1" x14ac:dyDescent="0.25">
      <c r="A27" s="20"/>
      <c r="B27" s="188"/>
      <c r="C27" s="237"/>
      <c r="D27" s="186"/>
      <c r="E27" s="187"/>
      <c r="F27" s="236"/>
      <c r="G27" s="457" t="s">
        <v>175</v>
      </c>
      <c r="H27" s="457"/>
      <c r="I27" s="457"/>
      <c r="J27" s="457"/>
      <c r="K27" s="457"/>
      <c r="L27" s="457"/>
      <c r="M27" s="457"/>
      <c r="N27" s="457"/>
      <c r="O27" s="138" t="s">
        <v>171</v>
      </c>
      <c r="P27" s="40" t="s">
        <v>149</v>
      </c>
      <c r="Q27" s="114" t="s">
        <v>11</v>
      </c>
      <c r="R27" s="113" t="s">
        <v>10</v>
      </c>
      <c r="S27" s="115" t="s">
        <v>170</v>
      </c>
      <c r="T27" s="40" t="s">
        <v>6</v>
      </c>
      <c r="U27" s="40" t="s">
        <v>6</v>
      </c>
      <c r="V27" s="315" t="s">
        <v>6</v>
      </c>
      <c r="W27" s="309"/>
      <c r="X27" s="316">
        <f>X28</f>
        <v>3</v>
      </c>
      <c r="Y27" s="316">
        <f>Y28</f>
        <v>3</v>
      </c>
      <c r="Z27" s="317">
        <f>Z28</f>
        <v>3</v>
      </c>
      <c r="AA27" s="7"/>
      <c r="AB27" s="2"/>
    </row>
    <row r="28" spans="1:28" ht="15" customHeight="1" x14ac:dyDescent="0.25">
      <c r="A28" s="20"/>
      <c r="B28" s="452" t="s">
        <v>179</v>
      </c>
      <c r="C28" s="452"/>
      <c r="D28" s="452"/>
      <c r="E28" s="452"/>
      <c r="F28" s="452"/>
      <c r="G28" s="452"/>
      <c r="H28" s="452"/>
      <c r="I28" s="452"/>
      <c r="J28" s="452"/>
      <c r="K28" s="452"/>
      <c r="L28" s="452"/>
      <c r="M28" s="452"/>
      <c r="N28" s="452"/>
      <c r="O28" s="138" t="s">
        <v>171</v>
      </c>
      <c r="P28" s="26" t="s">
        <v>149</v>
      </c>
      <c r="Q28" s="24" t="s">
        <v>11</v>
      </c>
      <c r="R28" s="23" t="s">
        <v>10</v>
      </c>
      <c r="S28" s="22" t="s">
        <v>170</v>
      </c>
      <c r="T28" s="26">
        <v>1</v>
      </c>
      <c r="U28" s="26">
        <v>13</v>
      </c>
      <c r="V28" s="308" t="s">
        <v>6</v>
      </c>
      <c r="W28" s="309"/>
      <c r="X28" s="310">
        <f>X29+X30+X31</f>
        <v>3</v>
      </c>
      <c r="Y28" s="310">
        <f>Y29+Y30+Y31</f>
        <v>3</v>
      </c>
      <c r="Z28" s="311">
        <f>Z29+Z30+Z31</f>
        <v>3</v>
      </c>
      <c r="AA28" s="7"/>
      <c r="AB28" s="2"/>
    </row>
    <row r="29" spans="1:28" ht="29.25" customHeight="1" x14ac:dyDescent="0.25">
      <c r="A29" s="20"/>
      <c r="B29" s="452" t="s">
        <v>67</v>
      </c>
      <c r="C29" s="452"/>
      <c r="D29" s="452"/>
      <c r="E29" s="452"/>
      <c r="F29" s="452"/>
      <c r="G29" s="452"/>
      <c r="H29" s="452"/>
      <c r="I29" s="452"/>
      <c r="J29" s="452"/>
      <c r="K29" s="452"/>
      <c r="L29" s="452"/>
      <c r="M29" s="452"/>
      <c r="N29" s="452"/>
      <c r="O29" s="138" t="s">
        <v>171</v>
      </c>
      <c r="P29" s="26" t="s">
        <v>149</v>
      </c>
      <c r="Q29" s="24" t="s">
        <v>11</v>
      </c>
      <c r="R29" s="23" t="s">
        <v>10</v>
      </c>
      <c r="S29" s="22" t="s">
        <v>170</v>
      </c>
      <c r="T29" s="26">
        <v>1</v>
      </c>
      <c r="U29" s="26">
        <v>13</v>
      </c>
      <c r="V29" s="308" t="s">
        <v>62</v>
      </c>
      <c r="W29" s="309"/>
      <c r="X29" s="318">
        <v>1</v>
      </c>
      <c r="Y29" s="318">
        <v>1</v>
      </c>
      <c r="Z29" s="319">
        <v>1</v>
      </c>
      <c r="AA29" s="7"/>
      <c r="AB29" s="2"/>
    </row>
    <row r="30" spans="1:28" ht="15" customHeight="1" x14ac:dyDescent="0.25">
      <c r="A30" s="20"/>
      <c r="B30" s="452" t="s">
        <v>174</v>
      </c>
      <c r="C30" s="452"/>
      <c r="D30" s="452"/>
      <c r="E30" s="452"/>
      <c r="F30" s="452"/>
      <c r="G30" s="452"/>
      <c r="H30" s="452"/>
      <c r="I30" s="452"/>
      <c r="J30" s="452"/>
      <c r="K30" s="452"/>
      <c r="L30" s="452"/>
      <c r="M30" s="452"/>
      <c r="N30" s="452"/>
      <c r="O30" s="138" t="s">
        <v>171</v>
      </c>
      <c r="P30" s="26" t="s">
        <v>149</v>
      </c>
      <c r="Q30" s="24" t="s">
        <v>11</v>
      </c>
      <c r="R30" s="23" t="s">
        <v>10</v>
      </c>
      <c r="S30" s="22" t="s">
        <v>170</v>
      </c>
      <c r="T30" s="26">
        <v>1</v>
      </c>
      <c r="U30" s="26">
        <v>13</v>
      </c>
      <c r="V30" s="308" t="s">
        <v>173</v>
      </c>
      <c r="W30" s="309"/>
      <c r="X30" s="318">
        <v>1</v>
      </c>
      <c r="Y30" s="318">
        <v>1</v>
      </c>
      <c r="Z30" s="319">
        <v>1</v>
      </c>
      <c r="AA30" s="7"/>
      <c r="AB30" s="2"/>
    </row>
    <row r="31" spans="1:28" ht="15" customHeight="1" x14ac:dyDescent="0.25">
      <c r="A31" s="20"/>
      <c r="B31" s="451" t="s">
        <v>172</v>
      </c>
      <c r="C31" s="451"/>
      <c r="D31" s="451"/>
      <c r="E31" s="451"/>
      <c r="F31" s="451"/>
      <c r="G31" s="451"/>
      <c r="H31" s="451"/>
      <c r="I31" s="451"/>
      <c r="J31" s="451"/>
      <c r="K31" s="451"/>
      <c r="L31" s="451"/>
      <c r="M31" s="451"/>
      <c r="N31" s="451"/>
      <c r="O31" s="138" t="s">
        <v>171</v>
      </c>
      <c r="P31" s="13" t="s">
        <v>149</v>
      </c>
      <c r="Q31" s="10" t="s">
        <v>11</v>
      </c>
      <c r="R31" s="9" t="s">
        <v>10</v>
      </c>
      <c r="S31" s="8" t="s">
        <v>170</v>
      </c>
      <c r="T31" s="13">
        <v>1</v>
      </c>
      <c r="U31" s="13">
        <v>13</v>
      </c>
      <c r="V31" s="312" t="s">
        <v>169</v>
      </c>
      <c r="W31" s="309"/>
      <c r="X31" s="313">
        <v>1</v>
      </c>
      <c r="Y31" s="313">
        <v>1</v>
      </c>
      <c r="Z31" s="314">
        <v>1</v>
      </c>
      <c r="AA31" s="7"/>
      <c r="AB31" s="2"/>
    </row>
    <row r="32" spans="1:28" ht="29.25" customHeight="1" x14ac:dyDescent="0.25">
      <c r="A32" s="20"/>
      <c r="B32" s="189"/>
      <c r="C32" s="190"/>
      <c r="D32" s="458" t="s">
        <v>59</v>
      </c>
      <c r="E32" s="459"/>
      <c r="F32" s="459"/>
      <c r="G32" s="459"/>
      <c r="H32" s="459"/>
      <c r="I32" s="459"/>
      <c r="J32" s="459"/>
      <c r="K32" s="459"/>
      <c r="L32" s="459"/>
      <c r="M32" s="459"/>
      <c r="N32" s="459"/>
      <c r="O32" s="138" t="s">
        <v>58</v>
      </c>
      <c r="P32" s="32" t="s">
        <v>42</v>
      </c>
      <c r="Q32" s="117" t="s">
        <v>11</v>
      </c>
      <c r="R32" s="116" t="s">
        <v>10</v>
      </c>
      <c r="S32" s="118" t="s">
        <v>9</v>
      </c>
      <c r="T32" s="32" t="s">
        <v>6</v>
      </c>
      <c r="U32" s="32" t="s">
        <v>6</v>
      </c>
      <c r="V32" s="320" t="s">
        <v>6</v>
      </c>
      <c r="W32" s="309"/>
      <c r="X32" s="321">
        <f>X33+X38</f>
        <v>2</v>
      </c>
      <c r="Y32" s="321">
        <f>Y33+Y38</f>
        <v>2</v>
      </c>
      <c r="Z32" s="322">
        <f>Z33+Z38</f>
        <v>2</v>
      </c>
      <c r="AA32" s="7"/>
      <c r="AB32" s="2"/>
    </row>
    <row r="33" spans="1:28" ht="15" customHeight="1" x14ac:dyDescent="0.25">
      <c r="A33" s="20"/>
      <c r="B33" s="182"/>
      <c r="C33" s="183"/>
      <c r="D33" s="191"/>
      <c r="E33" s="460" t="s">
        <v>57</v>
      </c>
      <c r="F33" s="461"/>
      <c r="G33" s="461"/>
      <c r="H33" s="461"/>
      <c r="I33" s="461"/>
      <c r="J33" s="461"/>
      <c r="K33" s="461"/>
      <c r="L33" s="461"/>
      <c r="M33" s="461"/>
      <c r="N33" s="461"/>
      <c r="O33" s="138" t="s">
        <v>56</v>
      </c>
      <c r="P33" s="195" t="s">
        <v>42</v>
      </c>
      <c r="Q33" s="193" t="s">
        <v>51</v>
      </c>
      <c r="R33" s="192" t="s">
        <v>10</v>
      </c>
      <c r="S33" s="194" t="s">
        <v>9</v>
      </c>
      <c r="T33" s="195" t="s">
        <v>6</v>
      </c>
      <c r="U33" s="195" t="s">
        <v>6</v>
      </c>
      <c r="V33" s="323" t="s">
        <v>6</v>
      </c>
      <c r="W33" s="309"/>
      <c r="X33" s="310">
        <f t="shared" ref="X33:Z35" si="3">X34</f>
        <v>1</v>
      </c>
      <c r="Y33" s="310">
        <f t="shared" si="3"/>
        <v>1</v>
      </c>
      <c r="Z33" s="311">
        <f t="shared" si="3"/>
        <v>1</v>
      </c>
      <c r="AA33" s="7"/>
      <c r="AB33" s="2"/>
    </row>
    <row r="34" spans="1:28" ht="15" customHeight="1" x14ac:dyDescent="0.25">
      <c r="A34" s="20"/>
      <c r="B34" s="182"/>
      <c r="C34" s="183"/>
      <c r="D34" s="196"/>
      <c r="E34" s="197"/>
      <c r="F34" s="462" t="s">
        <v>55</v>
      </c>
      <c r="G34" s="456"/>
      <c r="H34" s="456"/>
      <c r="I34" s="456"/>
      <c r="J34" s="456"/>
      <c r="K34" s="456"/>
      <c r="L34" s="456"/>
      <c r="M34" s="456"/>
      <c r="N34" s="456"/>
      <c r="O34" s="138" t="s">
        <v>54</v>
      </c>
      <c r="P34" s="26" t="s">
        <v>42</v>
      </c>
      <c r="Q34" s="24" t="s">
        <v>51</v>
      </c>
      <c r="R34" s="23" t="s">
        <v>14</v>
      </c>
      <c r="S34" s="22" t="s">
        <v>9</v>
      </c>
      <c r="T34" s="26" t="s">
        <v>6</v>
      </c>
      <c r="U34" s="26" t="s">
        <v>6</v>
      </c>
      <c r="V34" s="308" t="s">
        <v>6</v>
      </c>
      <c r="W34" s="309"/>
      <c r="X34" s="310">
        <f t="shared" si="3"/>
        <v>1</v>
      </c>
      <c r="Y34" s="310">
        <f t="shared" si="3"/>
        <v>1</v>
      </c>
      <c r="Z34" s="311">
        <f t="shared" si="3"/>
        <v>1</v>
      </c>
      <c r="AA34" s="7"/>
      <c r="AB34" s="2"/>
    </row>
    <row r="35" spans="1:28" ht="15" customHeight="1" x14ac:dyDescent="0.25">
      <c r="A35" s="20"/>
      <c r="B35" s="184"/>
      <c r="C35" s="185"/>
      <c r="D35" s="198"/>
      <c r="E35" s="199"/>
      <c r="F35" s="236"/>
      <c r="G35" s="456" t="s">
        <v>53</v>
      </c>
      <c r="H35" s="456"/>
      <c r="I35" s="456"/>
      <c r="J35" s="456"/>
      <c r="K35" s="456"/>
      <c r="L35" s="456"/>
      <c r="M35" s="456"/>
      <c r="N35" s="456"/>
      <c r="O35" s="138" t="s">
        <v>52</v>
      </c>
      <c r="P35" s="26" t="s">
        <v>42</v>
      </c>
      <c r="Q35" s="24" t="s">
        <v>51</v>
      </c>
      <c r="R35" s="23" t="s">
        <v>14</v>
      </c>
      <c r="S35" s="22" t="s">
        <v>50</v>
      </c>
      <c r="T35" s="26" t="s">
        <v>6</v>
      </c>
      <c r="U35" s="26" t="s">
        <v>6</v>
      </c>
      <c r="V35" s="308" t="s">
        <v>6</v>
      </c>
      <c r="W35" s="309"/>
      <c r="X35" s="310">
        <f t="shared" si="3"/>
        <v>1</v>
      </c>
      <c r="Y35" s="310">
        <f t="shared" si="3"/>
        <v>1</v>
      </c>
      <c r="Z35" s="311">
        <f t="shared" si="3"/>
        <v>1</v>
      </c>
      <c r="AA35" s="7"/>
      <c r="AB35" s="2"/>
    </row>
    <row r="36" spans="1:28" ht="15" customHeight="1" x14ac:dyDescent="0.25">
      <c r="A36" s="20"/>
      <c r="B36" s="452" t="s">
        <v>60</v>
      </c>
      <c r="C36" s="452"/>
      <c r="D36" s="452"/>
      <c r="E36" s="452"/>
      <c r="F36" s="452"/>
      <c r="G36" s="452"/>
      <c r="H36" s="452"/>
      <c r="I36" s="452"/>
      <c r="J36" s="452"/>
      <c r="K36" s="452"/>
      <c r="L36" s="452"/>
      <c r="M36" s="452"/>
      <c r="N36" s="452"/>
      <c r="O36" s="138" t="s">
        <v>52</v>
      </c>
      <c r="P36" s="26" t="s">
        <v>42</v>
      </c>
      <c r="Q36" s="24" t="s">
        <v>51</v>
      </c>
      <c r="R36" s="23" t="s">
        <v>14</v>
      </c>
      <c r="S36" s="22" t="s">
        <v>50</v>
      </c>
      <c r="T36" s="26">
        <v>8</v>
      </c>
      <c r="U36" s="26">
        <v>1</v>
      </c>
      <c r="V36" s="308" t="s">
        <v>6</v>
      </c>
      <c r="W36" s="309"/>
      <c r="X36" s="310">
        <f>X37</f>
        <v>1</v>
      </c>
      <c r="Y36" s="310">
        <f>Y37</f>
        <v>1</v>
      </c>
      <c r="Z36" s="311">
        <f>Z37</f>
        <v>1</v>
      </c>
      <c r="AA36" s="7"/>
      <c r="AB36" s="2"/>
    </row>
    <row r="37" spans="1:28" ht="15" customHeight="1" x14ac:dyDescent="0.25">
      <c r="A37" s="20"/>
      <c r="B37" s="451" t="s">
        <v>44</v>
      </c>
      <c r="C37" s="451"/>
      <c r="D37" s="451"/>
      <c r="E37" s="451"/>
      <c r="F37" s="451"/>
      <c r="G37" s="451"/>
      <c r="H37" s="451"/>
      <c r="I37" s="451"/>
      <c r="J37" s="451"/>
      <c r="K37" s="451"/>
      <c r="L37" s="451"/>
      <c r="M37" s="451"/>
      <c r="N37" s="451"/>
      <c r="O37" s="138" t="s">
        <v>52</v>
      </c>
      <c r="P37" s="13" t="s">
        <v>42</v>
      </c>
      <c r="Q37" s="10" t="s">
        <v>51</v>
      </c>
      <c r="R37" s="9" t="s">
        <v>14</v>
      </c>
      <c r="S37" s="8" t="s">
        <v>50</v>
      </c>
      <c r="T37" s="13">
        <v>8</v>
      </c>
      <c r="U37" s="13">
        <v>1</v>
      </c>
      <c r="V37" s="312" t="s">
        <v>39</v>
      </c>
      <c r="W37" s="309"/>
      <c r="X37" s="313">
        <v>1</v>
      </c>
      <c r="Y37" s="313">
        <v>1</v>
      </c>
      <c r="Z37" s="314">
        <v>1</v>
      </c>
      <c r="AA37" s="7"/>
      <c r="AB37" s="2"/>
    </row>
    <row r="38" spans="1:28" ht="15" customHeight="1" x14ac:dyDescent="0.25">
      <c r="A38" s="20"/>
      <c r="B38" s="189"/>
      <c r="C38" s="190"/>
      <c r="D38" s="191"/>
      <c r="E38" s="463" t="s">
        <v>49</v>
      </c>
      <c r="F38" s="464"/>
      <c r="G38" s="464"/>
      <c r="H38" s="464"/>
      <c r="I38" s="464"/>
      <c r="J38" s="464"/>
      <c r="K38" s="464"/>
      <c r="L38" s="464"/>
      <c r="M38" s="464"/>
      <c r="N38" s="464"/>
      <c r="O38" s="138" t="s">
        <v>48</v>
      </c>
      <c r="P38" s="200" t="s">
        <v>42</v>
      </c>
      <c r="Q38" s="209" t="s">
        <v>41</v>
      </c>
      <c r="R38" s="210" t="s">
        <v>10</v>
      </c>
      <c r="S38" s="211" t="s">
        <v>9</v>
      </c>
      <c r="T38" s="200" t="s">
        <v>6</v>
      </c>
      <c r="U38" s="200" t="s">
        <v>6</v>
      </c>
      <c r="V38" s="324" t="s">
        <v>6</v>
      </c>
      <c r="W38" s="309"/>
      <c r="X38" s="310">
        <f t="shared" ref="X38:Z40" si="4">X39</f>
        <v>1</v>
      </c>
      <c r="Y38" s="310">
        <f t="shared" si="4"/>
        <v>1</v>
      </c>
      <c r="Z38" s="311">
        <f t="shared" si="4"/>
        <v>1</v>
      </c>
      <c r="AA38" s="7"/>
      <c r="AB38" s="2"/>
    </row>
    <row r="39" spans="1:28" ht="15" customHeight="1" x14ac:dyDescent="0.25">
      <c r="A39" s="20"/>
      <c r="B39" s="182"/>
      <c r="C39" s="183"/>
      <c r="D39" s="196"/>
      <c r="E39" s="197"/>
      <c r="F39" s="462" t="s">
        <v>47</v>
      </c>
      <c r="G39" s="456"/>
      <c r="H39" s="456"/>
      <c r="I39" s="456"/>
      <c r="J39" s="456"/>
      <c r="K39" s="456"/>
      <c r="L39" s="456"/>
      <c r="M39" s="456"/>
      <c r="N39" s="456"/>
      <c r="O39" s="138" t="s">
        <v>46</v>
      </c>
      <c r="P39" s="26" t="s">
        <v>42</v>
      </c>
      <c r="Q39" s="24" t="s">
        <v>41</v>
      </c>
      <c r="R39" s="23" t="s">
        <v>14</v>
      </c>
      <c r="S39" s="22" t="s">
        <v>9</v>
      </c>
      <c r="T39" s="26" t="s">
        <v>6</v>
      </c>
      <c r="U39" s="26" t="s">
        <v>6</v>
      </c>
      <c r="V39" s="308" t="s">
        <v>6</v>
      </c>
      <c r="W39" s="309"/>
      <c r="X39" s="310">
        <f t="shared" si="4"/>
        <v>1</v>
      </c>
      <c r="Y39" s="310">
        <f t="shared" si="4"/>
        <v>1</v>
      </c>
      <c r="Z39" s="311">
        <f t="shared" si="4"/>
        <v>1</v>
      </c>
      <c r="AA39" s="7"/>
      <c r="AB39" s="2"/>
    </row>
    <row r="40" spans="1:28" ht="15" customHeight="1" x14ac:dyDescent="0.25">
      <c r="A40" s="20"/>
      <c r="B40" s="184"/>
      <c r="C40" s="185"/>
      <c r="D40" s="198"/>
      <c r="E40" s="199"/>
      <c r="F40" s="236"/>
      <c r="G40" s="456" t="s">
        <v>45</v>
      </c>
      <c r="H40" s="456"/>
      <c r="I40" s="456"/>
      <c r="J40" s="456"/>
      <c r="K40" s="456"/>
      <c r="L40" s="456"/>
      <c r="M40" s="456"/>
      <c r="N40" s="456"/>
      <c r="O40" s="138" t="s">
        <v>43</v>
      </c>
      <c r="P40" s="26" t="s">
        <v>42</v>
      </c>
      <c r="Q40" s="24" t="s">
        <v>41</v>
      </c>
      <c r="R40" s="23" t="s">
        <v>14</v>
      </c>
      <c r="S40" s="22" t="s">
        <v>40</v>
      </c>
      <c r="T40" s="26" t="s">
        <v>6</v>
      </c>
      <c r="U40" s="26" t="s">
        <v>6</v>
      </c>
      <c r="V40" s="308" t="s">
        <v>6</v>
      </c>
      <c r="W40" s="309"/>
      <c r="X40" s="310">
        <f t="shared" si="4"/>
        <v>1</v>
      </c>
      <c r="Y40" s="310">
        <f t="shared" si="4"/>
        <v>1</v>
      </c>
      <c r="Z40" s="311">
        <f t="shared" si="4"/>
        <v>1</v>
      </c>
      <c r="AA40" s="7"/>
      <c r="AB40" s="2"/>
    </row>
    <row r="41" spans="1:28" ht="15" customHeight="1" x14ac:dyDescent="0.25">
      <c r="A41" s="20"/>
      <c r="B41" s="452" t="s">
        <v>60</v>
      </c>
      <c r="C41" s="452"/>
      <c r="D41" s="452"/>
      <c r="E41" s="452"/>
      <c r="F41" s="452"/>
      <c r="G41" s="452"/>
      <c r="H41" s="452"/>
      <c r="I41" s="452"/>
      <c r="J41" s="452"/>
      <c r="K41" s="452"/>
      <c r="L41" s="452"/>
      <c r="M41" s="452"/>
      <c r="N41" s="452"/>
      <c r="O41" s="138" t="s">
        <v>43</v>
      </c>
      <c r="P41" s="26" t="s">
        <v>42</v>
      </c>
      <c r="Q41" s="24" t="s">
        <v>41</v>
      </c>
      <c r="R41" s="23" t="s">
        <v>14</v>
      </c>
      <c r="S41" s="22" t="s">
        <v>40</v>
      </c>
      <c r="T41" s="26">
        <v>8</v>
      </c>
      <c r="U41" s="26">
        <v>1</v>
      </c>
      <c r="V41" s="308" t="s">
        <v>6</v>
      </c>
      <c r="W41" s="309"/>
      <c r="X41" s="310">
        <f>X42</f>
        <v>1</v>
      </c>
      <c r="Y41" s="310">
        <f>Y42</f>
        <v>1</v>
      </c>
      <c r="Z41" s="311">
        <f>Z42</f>
        <v>1</v>
      </c>
      <c r="AA41" s="7"/>
      <c r="AB41" s="2"/>
    </row>
    <row r="42" spans="1:28" ht="15" customHeight="1" x14ac:dyDescent="0.25">
      <c r="A42" s="20"/>
      <c r="B42" s="451" t="s">
        <v>44</v>
      </c>
      <c r="C42" s="451"/>
      <c r="D42" s="451"/>
      <c r="E42" s="451"/>
      <c r="F42" s="451"/>
      <c r="G42" s="451"/>
      <c r="H42" s="451"/>
      <c r="I42" s="451"/>
      <c r="J42" s="451"/>
      <c r="K42" s="451"/>
      <c r="L42" s="451"/>
      <c r="M42" s="451"/>
      <c r="N42" s="451"/>
      <c r="O42" s="138" t="s">
        <v>43</v>
      </c>
      <c r="P42" s="13" t="s">
        <v>42</v>
      </c>
      <c r="Q42" s="10" t="s">
        <v>41</v>
      </c>
      <c r="R42" s="9" t="s">
        <v>14</v>
      </c>
      <c r="S42" s="8" t="s">
        <v>40</v>
      </c>
      <c r="T42" s="13">
        <v>8</v>
      </c>
      <c r="U42" s="13">
        <v>1</v>
      </c>
      <c r="V42" s="312" t="s">
        <v>39</v>
      </c>
      <c r="W42" s="309"/>
      <c r="X42" s="313">
        <v>1</v>
      </c>
      <c r="Y42" s="313">
        <v>1</v>
      </c>
      <c r="Z42" s="314">
        <v>1</v>
      </c>
      <c r="AA42" s="7"/>
      <c r="AB42" s="2"/>
    </row>
    <row r="43" spans="1:28" ht="72" customHeight="1" x14ac:dyDescent="0.25">
      <c r="A43" s="20"/>
      <c r="B43" s="189"/>
      <c r="C43" s="190"/>
      <c r="D43" s="458" t="s">
        <v>25</v>
      </c>
      <c r="E43" s="459"/>
      <c r="F43" s="459"/>
      <c r="G43" s="459"/>
      <c r="H43" s="459"/>
      <c r="I43" s="459"/>
      <c r="J43" s="459"/>
      <c r="K43" s="459"/>
      <c r="L43" s="459"/>
      <c r="M43" s="459"/>
      <c r="N43" s="459"/>
      <c r="O43" s="138" t="s">
        <v>24</v>
      </c>
      <c r="P43" s="32" t="s">
        <v>16</v>
      </c>
      <c r="Q43" s="117" t="s">
        <v>11</v>
      </c>
      <c r="R43" s="116" t="s">
        <v>10</v>
      </c>
      <c r="S43" s="118" t="s">
        <v>9</v>
      </c>
      <c r="T43" s="32" t="s">
        <v>6</v>
      </c>
      <c r="U43" s="32" t="s">
        <v>6</v>
      </c>
      <c r="V43" s="320" t="s">
        <v>6</v>
      </c>
      <c r="W43" s="309"/>
      <c r="X43" s="321">
        <f>X44+X53+X62+X67+X72+X81+X86+X91+X96</f>
        <v>12</v>
      </c>
      <c r="Y43" s="321">
        <f>Y44+Y53+Y62+Y67+Y72+Y81+Y86+Y91+Y96</f>
        <v>12</v>
      </c>
      <c r="Z43" s="322">
        <f>Z44+Z53+Z62+Z67+Z72+Z81+Z86+Z91+Z96</f>
        <v>12</v>
      </c>
      <c r="AA43" s="7"/>
      <c r="AB43" s="2"/>
    </row>
    <row r="44" spans="1:28" ht="15" customHeight="1" x14ac:dyDescent="0.25">
      <c r="A44" s="20"/>
      <c r="B44" s="182"/>
      <c r="C44" s="183"/>
      <c r="D44" s="191"/>
      <c r="E44" s="460" t="s">
        <v>128</v>
      </c>
      <c r="F44" s="461"/>
      <c r="G44" s="461"/>
      <c r="H44" s="461"/>
      <c r="I44" s="461"/>
      <c r="J44" s="461"/>
      <c r="K44" s="461"/>
      <c r="L44" s="461"/>
      <c r="M44" s="461"/>
      <c r="N44" s="461"/>
      <c r="O44" s="138" t="s">
        <v>127</v>
      </c>
      <c r="P44" s="195" t="s">
        <v>16</v>
      </c>
      <c r="Q44" s="193" t="s">
        <v>41</v>
      </c>
      <c r="R44" s="192" t="s">
        <v>10</v>
      </c>
      <c r="S44" s="194" t="s">
        <v>9</v>
      </c>
      <c r="T44" s="195" t="s">
        <v>6</v>
      </c>
      <c r="U44" s="195" t="s">
        <v>6</v>
      </c>
      <c r="V44" s="323" t="s">
        <v>6</v>
      </c>
      <c r="W44" s="309"/>
      <c r="X44" s="325">
        <f>X45+X49</f>
        <v>2</v>
      </c>
      <c r="Y44" s="325">
        <f>Y45+Y49</f>
        <v>2</v>
      </c>
      <c r="Z44" s="326">
        <f>Z45+Z49</f>
        <v>2</v>
      </c>
      <c r="AA44" s="7"/>
      <c r="AB44" s="2"/>
    </row>
    <row r="45" spans="1:28" ht="29.25" customHeight="1" x14ac:dyDescent="0.25">
      <c r="A45" s="20"/>
      <c r="B45" s="182"/>
      <c r="C45" s="183"/>
      <c r="D45" s="196"/>
      <c r="E45" s="197"/>
      <c r="F45" s="462" t="s">
        <v>126</v>
      </c>
      <c r="G45" s="456"/>
      <c r="H45" s="456"/>
      <c r="I45" s="456"/>
      <c r="J45" s="456"/>
      <c r="K45" s="456"/>
      <c r="L45" s="456"/>
      <c r="M45" s="456"/>
      <c r="N45" s="456"/>
      <c r="O45" s="138" t="s">
        <v>125</v>
      </c>
      <c r="P45" s="26" t="s">
        <v>16</v>
      </c>
      <c r="Q45" s="24" t="s">
        <v>41</v>
      </c>
      <c r="R45" s="23" t="s">
        <v>122</v>
      </c>
      <c r="S45" s="22" t="s">
        <v>9</v>
      </c>
      <c r="T45" s="26" t="s">
        <v>6</v>
      </c>
      <c r="U45" s="26" t="s">
        <v>6</v>
      </c>
      <c r="V45" s="308" t="s">
        <v>6</v>
      </c>
      <c r="W45" s="309"/>
      <c r="X45" s="310">
        <f t="shared" ref="X45:Z46" si="5">X46</f>
        <v>1</v>
      </c>
      <c r="Y45" s="310">
        <f t="shared" si="5"/>
        <v>1</v>
      </c>
      <c r="Z45" s="311">
        <f t="shared" si="5"/>
        <v>1</v>
      </c>
      <c r="AA45" s="7"/>
      <c r="AB45" s="2"/>
    </row>
    <row r="46" spans="1:28" ht="29.25" customHeight="1" x14ac:dyDescent="0.25">
      <c r="A46" s="20"/>
      <c r="B46" s="184"/>
      <c r="C46" s="185"/>
      <c r="D46" s="198"/>
      <c r="E46" s="199"/>
      <c r="F46" s="236"/>
      <c r="G46" s="456" t="s">
        <v>124</v>
      </c>
      <c r="H46" s="456"/>
      <c r="I46" s="456"/>
      <c r="J46" s="456"/>
      <c r="K46" s="456"/>
      <c r="L46" s="456"/>
      <c r="M46" s="456"/>
      <c r="N46" s="456"/>
      <c r="O46" s="138" t="s">
        <v>123</v>
      </c>
      <c r="P46" s="26" t="s">
        <v>16</v>
      </c>
      <c r="Q46" s="24" t="s">
        <v>41</v>
      </c>
      <c r="R46" s="23" t="s">
        <v>122</v>
      </c>
      <c r="S46" s="22" t="s">
        <v>121</v>
      </c>
      <c r="T46" s="26" t="s">
        <v>6</v>
      </c>
      <c r="U46" s="26" t="s">
        <v>6</v>
      </c>
      <c r="V46" s="308" t="s">
        <v>6</v>
      </c>
      <c r="W46" s="309"/>
      <c r="X46" s="310">
        <f t="shared" si="5"/>
        <v>1</v>
      </c>
      <c r="Y46" s="310">
        <f t="shared" si="5"/>
        <v>1</v>
      </c>
      <c r="Z46" s="311">
        <f t="shared" si="5"/>
        <v>1</v>
      </c>
      <c r="AA46" s="7"/>
      <c r="AB46" s="2"/>
    </row>
    <row r="47" spans="1:28" ht="15" customHeight="1" x14ac:dyDescent="0.25">
      <c r="A47" s="20"/>
      <c r="B47" s="452" t="s">
        <v>129</v>
      </c>
      <c r="C47" s="452"/>
      <c r="D47" s="452"/>
      <c r="E47" s="452"/>
      <c r="F47" s="452"/>
      <c r="G47" s="452"/>
      <c r="H47" s="452"/>
      <c r="I47" s="452"/>
      <c r="J47" s="452"/>
      <c r="K47" s="452"/>
      <c r="L47" s="452"/>
      <c r="M47" s="452"/>
      <c r="N47" s="452"/>
      <c r="O47" s="138" t="s">
        <v>123</v>
      </c>
      <c r="P47" s="26" t="s">
        <v>16</v>
      </c>
      <c r="Q47" s="24" t="s">
        <v>41</v>
      </c>
      <c r="R47" s="23" t="s">
        <v>122</v>
      </c>
      <c r="S47" s="22" t="s">
        <v>121</v>
      </c>
      <c r="T47" s="26">
        <v>4</v>
      </c>
      <c r="U47" s="26">
        <v>9</v>
      </c>
      <c r="V47" s="308" t="s">
        <v>6</v>
      </c>
      <c r="W47" s="309"/>
      <c r="X47" s="310">
        <f>X48</f>
        <v>1</v>
      </c>
      <c r="Y47" s="310">
        <f>Y48</f>
        <v>1</v>
      </c>
      <c r="Z47" s="311">
        <f>Z48</f>
        <v>1</v>
      </c>
      <c r="AA47" s="7"/>
      <c r="AB47" s="2"/>
    </row>
    <row r="48" spans="1:28" ht="29.25" customHeight="1" x14ac:dyDescent="0.25">
      <c r="A48" s="20"/>
      <c r="B48" s="451" t="s">
        <v>67</v>
      </c>
      <c r="C48" s="451"/>
      <c r="D48" s="451"/>
      <c r="E48" s="451"/>
      <c r="F48" s="451"/>
      <c r="G48" s="451"/>
      <c r="H48" s="451"/>
      <c r="I48" s="451"/>
      <c r="J48" s="451"/>
      <c r="K48" s="451"/>
      <c r="L48" s="451"/>
      <c r="M48" s="451"/>
      <c r="N48" s="451"/>
      <c r="O48" s="138" t="s">
        <v>123</v>
      </c>
      <c r="P48" s="13" t="s">
        <v>16</v>
      </c>
      <c r="Q48" s="10" t="s">
        <v>41</v>
      </c>
      <c r="R48" s="9" t="s">
        <v>122</v>
      </c>
      <c r="S48" s="8" t="s">
        <v>121</v>
      </c>
      <c r="T48" s="13">
        <v>4</v>
      </c>
      <c r="U48" s="13">
        <v>9</v>
      </c>
      <c r="V48" s="312" t="s">
        <v>62</v>
      </c>
      <c r="W48" s="309"/>
      <c r="X48" s="313">
        <v>1</v>
      </c>
      <c r="Y48" s="313">
        <v>1</v>
      </c>
      <c r="Z48" s="314">
        <v>1</v>
      </c>
      <c r="AA48" s="7"/>
      <c r="AB48" s="2"/>
    </row>
    <row r="49" spans="1:28" ht="29.25" customHeight="1" x14ac:dyDescent="0.25">
      <c r="A49" s="20"/>
      <c r="B49" s="189"/>
      <c r="C49" s="190"/>
      <c r="D49" s="191"/>
      <c r="E49" s="197"/>
      <c r="F49" s="465" t="s">
        <v>120</v>
      </c>
      <c r="G49" s="457"/>
      <c r="H49" s="457"/>
      <c r="I49" s="457"/>
      <c r="J49" s="457"/>
      <c r="K49" s="457"/>
      <c r="L49" s="457"/>
      <c r="M49" s="457"/>
      <c r="N49" s="457"/>
      <c r="O49" s="138" t="s">
        <v>119</v>
      </c>
      <c r="P49" s="40" t="s">
        <v>16</v>
      </c>
      <c r="Q49" s="114" t="s">
        <v>41</v>
      </c>
      <c r="R49" s="113" t="s">
        <v>116</v>
      </c>
      <c r="S49" s="115" t="s">
        <v>9</v>
      </c>
      <c r="T49" s="40" t="s">
        <v>6</v>
      </c>
      <c r="U49" s="40" t="s">
        <v>6</v>
      </c>
      <c r="V49" s="315" t="s">
        <v>6</v>
      </c>
      <c r="W49" s="309"/>
      <c r="X49" s="310">
        <f t="shared" ref="X49:Z50" si="6">X50</f>
        <v>1</v>
      </c>
      <c r="Y49" s="310">
        <f t="shared" si="6"/>
        <v>1</v>
      </c>
      <c r="Z49" s="311">
        <f t="shared" si="6"/>
        <v>1</v>
      </c>
      <c r="AA49" s="7"/>
      <c r="AB49" s="2"/>
    </row>
    <row r="50" spans="1:28" ht="29.25" customHeight="1" x14ac:dyDescent="0.25">
      <c r="A50" s="20"/>
      <c r="B50" s="184"/>
      <c r="C50" s="185"/>
      <c r="D50" s="198"/>
      <c r="E50" s="199"/>
      <c r="F50" s="236"/>
      <c r="G50" s="456" t="s">
        <v>118</v>
      </c>
      <c r="H50" s="456"/>
      <c r="I50" s="456"/>
      <c r="J50" s="456"/>
      <c r="K50" s="456"/>
      <c r="L50" s="456"/>
      <c r="M50" s="456"/>
      <c r="N50" s="456"/>
      <c r="O50" s="138" t="s">
        <v>117</v>
      </c>
      <c r="P50" s="26" t="s">
        <v>16</v>
      </c>
      <c r="Q50" s="24" t="s">
        <v>41</v>
      </c>
      <c r="R50" s="23" t="s">
        <v>116</v>
      </c>
      <c r="S50" s="22" t="s">
        <v>115</v>
      </c>
      <c r="T50" s="26" t="s">
        <v>6</v>
      </c>
      <c r="U50" s="26" t="s">
        <v>6</v>
      </c>
      <c r="V50" s="308" t="s">
        <v>6</v>
      </c>
      <c r="W50" s="309"/>
      <c r="X50" s="310">
        <f t="shared" si="6"/>
        <v>1</v>
      </c>
      <c r="Y50" s="310">
        <f t="shared" si="6"/>
        <v>1</v>
      </c>
      <c r="Z50" s="311">
        <f t="shared" si="6"/>
        <v>1</v>
      </c>
      <c r="AA50" s="7"/>
      <c r="AB50" s="2"/>
    </row>
    <row r="51" spans="1:28" ht="15" customHeight="1" x14ac:dyDescent="0.25">
      <c r="A51" s="20"/>
      <c r="B51" s="452" t="s">
        <v>129</v>
      </c>
      <c r="C51" s="452"/>
      <c r="D51" s="452"/>
      <c r="E51" s="452"/>
      <c r="F51" s="452"/>
      <c r="G51" s="452"/>
      <c r="H51" s="452"/>
      <c r="I51" s="452"/>
      <c r="J51" s="452"/>
      <c r="K51" s="452"/>
      <c r="L51" s="452"/>
      <c r="M51" s="452"/>
      <c r="N51" s="452"/>
      <c r="O51" s="138" t="s">
        <v>117</v>
      </c>
      <c r="P51" s="26" t="s">
        <v>16</v>
      </c>
      <c r="Q51" s="24" t="s">
        <v>41</v>
      </c>
      <c r="R51" s="23" t="s">
        <v>116</v>
      </c>
      <c r="S51" s="22" t="s">
        <v>115</v>
      </c>
      <c r="T51" s="26">
        <v>4</v>
      </c>
      <c r="U51" s="26">
        <v>9</v>
      </c>
      <c r="V51" s="308" t="s">
        <v>6</v>
      </c>
      <c r="W51" s="309"/>
      <c r="X51" s="310">
        <f>X52</f>
        <v>1</v>
      </c>
      <c r="Y51" s="310">
        <f>Y52</f>
        <v>1</v>
      </c>
      <c r="Z51" s="311">
        <f>Z52</f>
        <v>1</v>
      </c>
      <c r="AA51" s="7"/>
      <c r="AB51" s="2"/>
    </row>
    <row r="52" spans="1:28" ht="29.25" customHeight="1" x14ac:dyDescent="0.25">
      <c r="A52" s="20"/>
      <c r="B52" s="451" t="s">
        <v>67</v>
      </c>
      <c r="C52" s="451"/>
      <c r="D52" s="451"/>
      <c r="E52" s="451"/>
      <c r="F52" s="451"/>
      <c r="G52" s="451"/>
      <c r="H52" s="451"/>
      <c r="I52" s="451"/>
      <c r="J52" s="451"/>
      <c r="K52" s="451"/>
      <c r="L52" s="451"/>
      <c r="M52" s="451"/>
      <c r="N52" s="451"/>
      <c r="O52" s="138" t="s">
        <v>117</v>
      </c>
      <c r="P52" s="13" t="s">
        <v>16</v>
      </c>
      <c r="Q52" s="10" t="s">
        <v>41</v>
      </c>
      <c r="R52" s="9" t="s">
        <v>116</v>
      </c>
      <c r="S52" s="8" t="s">
        <v>115</v>
      </c>
      <c r="T52" s="13">
        <v>4</v>
      </c>
      <c r="U52" s="13">
        <v>9</v>
      </c>
      <c r="V52" s="312" t="s">
        <v>62</v>
      </c>
      <c r="W52" s="309"/>
      <c r="X52" s="313">
        <v>1</v>
      </c>
      <c r="Y52" s="313">
        <v>1</v>
      </c>
      <c r="Z52" s="314">
        <v>1</v>
      </c>
      <c r="AA52" s="7"/>
      <c r="AB52" s="2"/>
    </row>
    <row r="53" spans="1:28" ht="15" customHeight="1" x14ac:dyDescent="0.25">
      <c r="A53" s="20"/>
      <c r="B53" s="189"/>
      <c r="C53" s="190"/>
      <c r="D53" s="191"/>
      <c r="E53" s="463" t="s">
        <v>113</v>
      </c>
      <c r="F53" s="464"/>
      <c r="G53" s="464"/>
      <c r="H53" s="464"/>
      <c r="I53" s="464"/>
      <c r="J53" s="464"/>
      <c r="K53" s="464"/>
      <c r="L53" s="464"/>
      <c r="M53" s="464"/>
      <c r="N53" s="464"/>
      <c r="O53" s="138" t="s">
        <v>112</v>
      </c>
      <c r="P53" s="200" t="s">
        <v>16</v>
      </c>
      <c r="Q53" s="209" t="s">
        <v>101</v>
      </c>
      <c r="R53" s="210" t="s">
        <v>10</v>
      </c>
      <c r="S53" s="211" t="s">
        <v>9</v>
      </c>
      <c r="T53" s="200" t="s">
        <v>6</v>
      </c>
      <c r="U53" s="200" t="s">
        <v>6</v>
      </c>
      <c r="V53" s="324" t="s">
        <v>6</v>
      </c>
      <c r="W53" s="309"/>
      <c r="X53" s="310">
        <f>X54+X58</f>
        <v>2</v>
      </c>
      <c r="Y53" s="310">
        <f>Y54+Y58</f>
        <v>2</v>
      </c>
      <c r="Z53" s="311">
        <f>Z54+Z58</f>
        <v>2</v>
      </c>
      <c r="AA53" s="7"/>
      <c r="AB53" s="2"/>
    </row>
    <row r="54" spans="1:28" ht="29.25" customHeight="1" x14ac:dyDescent="0.25">
      <c r="A54" s="20"/>
      <c r="B54" s="182"/>
      <c r="C54" s="183"/>
      <c r="D54" s="196"/>
      <c r="E54" s="197"/>
      <c r="F54" s="462" t="s">
        <v>111</v>
      </c>
      <c r="G54" s="456"/>
      <c r="H54" s="456"/>
      <c r="I54" s="456"/>
      <c r="J54" s="456"/>
      <c r="K54" s="456"/>
      <c r="L54" s="456"/>
      <c r="M54" s="456"/>
      <c r="N54" s="456"/>
      <c r="O54" s="138" t="s">
        <v>110</v>
      </c>
      <c r="P54" s="26" t="s">
        <v>16</v>
      </c>
      <c r="Q54" s="24" t="s">
        <v>101</v>
      </c>
      <c r="R54" s="23" t="s">
        <v>89</v>
      </c>
      <c r="S54" s="22" t="s">
        <v>9</v>
      </c>
      <c r="T54" s="26" t="s">
        <v>6</v>
      </c>
      <c r="U54" s="26" t="s">
        <v>6</v>
      </c>
      <c r="V54" s="308" t="s">
        <v>6</v>
      </c>
      <c r="W54" s="309"/>
      <c r="X54" s="310">
        <f t="shared" ref="X54:Z55" si="7">X55</f>
        <v>1</v>
      </c>
      <c r="Y54" s="310">
        <f t="shared" si="7"/>
        <v>1</v>
      </c>
      <c r="Z54" s="311">
        <f t="shared" si="7"/>
        <v>1</v>
      </c>
      <c r="AA54" s="7"/>
      <c r="AB54" s="2"/>
    </row>
    <row r="55" spans="1:28" ht="29.25" customHeight="1" x14ac:dyDescent="0.25">
      <c r="A55" s="20"/>
      <c r="B55" s="184"/>
      <c r="C55" s="185"/>
      <c r="D55" s="198"/>
      <c r="E55" s="199"/>
      <c r="F55" s="236"/>
      <c r="G55" s="456" t="s">
        <v>109</v>
      </c>
      <c r="H55" s="456"/>
      <c r="I55" s="456"/>
      <c r="J55" s="456"/>
      <c r="K55" s="456"/>
      <c r="L55" s="456"/>
      <c r="M55" s="456"/>
      <c r="N55" s="456"/>
      <c r="O55" s="138" t="s">
        <v>108</v>
      </c>
      <c r="P55" s="26" t="s">
        <v>16</v>
      </c>
      <c r="Q55" s="24" t="s">
        <v>101</v>
      </c>
      <c r="R55" s="23" t="s">
        <v>89</v>
      </c>
      <c r="S55" s="22" t="s">
        <v>107</v>
      </c>
      <c r="T55" s="26" t="s">
        <v>6</v>
      </c>
      <c r="U55" s="26" t="s">
        <v>6</v>
      </c>
      <c r="V55" s="308" t="s">
        <v>6</v>
      </c>
      <c r="W55" s="309"/>
      <c r="X55" s="310">
        <f t="shared" si="7"/>
        <v>1</v>
      </c>
      <c r="Y55" s="310">
        <f t="shared" si="7"/>
        <v>1</v>
      </c>
      <c r="Z55" s="311">
        <f t="shared" si="7"/>
        <v>1</v>
      </c>
      <c r="AA55" s="7"/>
      <c r="AB55" s="2"/>
    </row>
    <row r="56" spans="1:28" ht="15" customHeight="1" x14ac:dyDescent="0.25">
      <c r="A56" s="20"/>
      <c r="B56" s="452" t="s">
        <v>114</v>
      </c>
      <c r="C56" s="452"/>
      <c r="D56" s="452"/>
      <c r="E56" s="452"/>
      <c r="F56" s="452"/>
      <c r="G56" s="452"/>
      <c r="H56" s="452"/>
      <c r="I56" s="452"/>
      <c r="J56" s="452"/>
      <c r="K56" s="452"/>
      <c r="L56" s="452"/>
      <c r="M56" s="452"/>
      <c r="N56" s="452"/>
      <c r="O56" s="138" t="s">
        <v>108</v>
      </c>
      <c r="P56" s="26" t="s">
        <v>16</v>
      </c>
      <c r="Q56" s="24" t="s">
        <v>101</v>
      </c>
      <c r="R56" s="23" t="s">
        <v>89</v>
      </c>
      <c r="S56" s="22" t="s">
        <v>107</v>
      </c>
      <c r="T56" s="26">
        <v>4</v>
      </c>
      <c r="U56" s="26">
        <v>12</v>
      </c>
      <c r="V56" s="308" t="s">
        <v>6</v>
      </c>
      <c r="W56" s="309"/>
      <c r="X56" s="310">
        <f>X57</f>
        <v>1</v>
      </c>
      <c r="Y56" s="310">
        <f>Y57</f>
        <v>1</v>
      </c>
      <c r="Z56" s="311">
        <f>Z57</f>
        <v>1</v>
      </c>
      <c r="AA56" s="7"/>
      <c r="AB56" s="2"/>
    </row>
    <row r="57" spans="1:28" ht="29.25" customHeight="1" x14ac:dyDescent="0.25">
      <c r="A57" s="20"/>
      <c r="B57" s="451" t="s">
        <v>67</v>
      </c>
      <c r="C57" s="451"/>
      <c r="D57" s="451"/>
      <c r="E57" s="451"/>
      <c r="F57" s="451"/>
      <c r="G57" s="451"/>
      <c r="H57" s="451"/>
      <c r="I57" s="451"/>
      <c r="J57" s="451"/>
      <c r="K57" s="451"/>
      <c r="L57" s="451"/>
      <c r="M57" s="451"/>
      <c r="N57" s="451"/>
      <c r="O57" s="138" t="s">
        <v>108</v>
      </c>
      <c r="P57" s="13" t="s">
        <v>16</v>
      </c>
      <c r="Q57" s="10" t="s">
        <v>101</v>
      </c>
      <c r="R57" s="9" t="s">
        <v>89</v>
      </c>
      <c r="S57" s="8" t="s">
        <v>107</v>
      </c>
      <c r="T57" s="13">
        <v>4</v>
      </c>
      <c r="U57" s="13">
        <v>12</v>
      </c>
      <c r="V57" s="312" t="s">
        <v>62</v>
      </c>
      <c r="W57" s="309"/>
      <c r="X57" s="313">
        <v>1</v>
      </c>
      <c r="Y57" s="313">
        <v>1</v>
      </c>
      <c r="Z57" s="314">
        <v>1</v>
      </c>
      <c r="AA57" s="7"/>
      <c r="AB57" s="2"/>
    </row>
    <row r="58" spans="1:28" ht="43.5" customHeight="1" x14ac:dyDescent="0.25">
      <c r="A58" s="20"/>
      <c r="B58" s="189"/>
      <c r="C58" s="190"/>
      <c r="D58" s="191"/>
      <c r="E58" s="197"/>
      <c r="F58" s="465" t="s">
        <v>106</v>
      </c>
      <c r="G58" s="457"/>
      <c r="H58" s="457"/>
      <c r="I58" s="457"/>
      <c r="J58" s="457"/>
      <c r="K58" s="457"/>
      <c r="L58" s="457"/>
      <c r="M58" s="457"/>
      <c r="N58" s="457"/>
      <c r="O58" s="138" t="s">
        <v>105</v>
      </c>
      <c r="P58" s="40" t="s">
        <v>16</v>
      </c>
      <c r="Q58" s="114" t="s">
        <v>101</v>
      </c>
      <c r="R58" s="113" t="s">
        <v>64</v>
      </c>
      <c r="S58" s="115" t="s">
        <v>9</v>
      </c>
      <c r="T58" s="40" t="s">
        <v>6</v>
      </c>
      <c r="U58" s="40" t="s">
        <v>6</v>
      </c>
      <c r="V58" s="315" t="s">
        <v>6</v>
      </c>
      <c r="W58" s="309"/>
      <c r="X58" s="310">
        <f t="shared" ref="X58:Z59" si="8">X59</f>
        <v>1</v>
      </c>
      <c r="Y58" s="310">
        <f t="shared" si="8"/>
        <v>1</v>
      </c>
      <c r="Z58" s="311">
        <f t="shared" si="8"/>
        <v>1</v>
      </c>
      <c r="AA58" s="7"/>
      <c r="AB58" s="2"/>
    </row>
    <row r="59" spans="1:28" ht="29.25" customHeight="1" x14ac:dyDescent="0.25">
      <c r="A59" s="20"/>
      <c r="B59" s="184"/>
      <c r="C59" s="185"/>
      <c r="D59" s="198"/>
      <c r="E59" s="199"/>
      <c r="F59" s="236"/>
      <c r="G59" s="456" t="s">
        <v>104</v>
      </c>
      <c r="H59" s="456"/>
      <c r="I59" s="456"/>
      <c r="J59" s="456"/>
      <c r="K59" s="456"/>
      <c r="L59" s="456"/>
      <c r="M59" s="456"/>
      <c r="N59" s="456"/>
      <c r="O59" s="138" t="s">
        <v>102</v>
      </c>
      <c r="P59" s="26" t="s">
        <v>16</v>
      </c>
      <c r="Q59" s="24" t="s">
        <v>101</v>
      </c>
      <c r="R59" s="23" t="s">
        <v>64</v>
      </c>
      <c r="S59" s="22" t="s">
        <v>100</v>
      </c>
      <c r="T59" s="26" t="s">
        <v>6</v>
      </c>
      <c r="U59" s="26" t="s">
        <v>6</v>
      </c>
      <c r="V59" s="308" t="s">
        <v>6</v>
      </c>
      <c r="W59" s="309"/>
      <c r="X59" s="310">
        <f t="shared" si="8"/>
        <v>1</v>
      </c>
      <c r="Y59" s="310">
        <f t="shared" si="8"/>
        <v>1</v>
      </c>
      <c r="Z59" s="311">
        <f t="shared" si="8"/>
        <v>1</v>
      </c>
      <c r="AA59" s="7"/>
      <c r="AB59" s="2"/>
    </row>
    <row r="60" spans="1:28" ht="15" customHeight="1" x14ac:dyDescent="0.25">
      <c r="A60" s="20"/>
      <c r="B60" s="452" t="s">
        <v>114</v>
      </c>
      <c r="C60" s="452"/>
      <c r="D60" s="452"/>
      <c r="E60" s="452"/>
      <c r="F60" s="452"/>
      <c r="G60" s="452"/>
      <c r="H60" s="452"/>
      <c r="I60" s="452"/>
      <c r="J60" s="452"/>
      <c r="K60" s="452"/>
      <c r="L60" s="452"/>
      <c r="M60" s="452"/>
      <c r="N60" s="452"/>
      <c r="O60" s="138" t="s">
        <v>102</v>
      </c>
      <c r="P60" s="26" t="s">
        <v>16</v>
      </c>
      <c r="Q60" s="24" t="s">
        <v>101</v>
      </c>
      <c r="R60" s="23" t="s">
        <v>64</v>
      </c>
      <c r="S60" s="22" t="s">
        <v>100</v>
      </c>
      <c r="T60" s="26">
        <v>4</v>
      </c>
      <c r="U60" s="26">
        <v>12</v>
      </c>
      <c r="V60" s="308" t="s">
        <v>6</v>
      </c>
      <c r="W60" s="309"/>
      <c r="X60" s="310">
        <f>X61</f>
        <v>1</v>
      </c>
      <c r="Y60" s="310">
        <f>Y61</f>
        <v>1</v>
      </c>
      <c r="Z60" s="311">
        <f>Z61</f>
        <v>1</v>
      </c>
      <c r="AA60" s="7"/>
      <c r="AB60" s="2"/>
    </row>
    <row r="61" spans="1:28" ht="15" customHeight="1" x14ac:dyDescent="0.25">
      <c r="A61" s="20"/>
      <c r="B61" s="451" t="s">
        <v>103</v>
      </c>
      <c r="C61" s="451"/>
      <c r="D61" s="451"/>
      <c r="E61" s="451"/>
      <c r="F61" s="451"/>
      <c r="G61" s="451"/>
      <c r="H61" s="451"/>
      <c r="I61" s="451"/>
      <c r="J61" s="451"/>
      <c r="K61" s="451"/>
      <c r="L61" s="451"/>
      <c r="M61" s="451"/>
      <c r="N61" s="451"/>
      <c r="O61" s="138" t="s">
        <v>102</v>
      </c>
      <c r="P61" s="13" t="s">
        <v>16</v>
      </c>
      <c r="Q61" s="10" t="s">
        <v>101</v>
      </c>
      <c r="R61" s="9" t="s">
        <v>64</v>
      </c>
      <c r="S61" s="8" t="s">
        <v>100</v>
      </c>
      <c r="T61" s="13">
        <v>4</v>
      </c>
      <c r="U61" s="13">
        <v>12</v>
      </c>
      <c r="V61" s="312" t="s">
        <v>99</v>
      </c>
      <c r="W61" s="309"/>
      <c r="X61" s="313">
        <v>1</v>
      </c>
      <c r="Y61" s="313">
        <v>1</v>
      </c>
      <c r="Z61" s="314">
        <v>1</v>
      </c>
      <c r="AA61" s="7"/>
      <c r="AB61" s="2"/>
    </row>
    <row r="62" spans="1:28" ht="15" customHeight="1" x14ac:dyDescent="0.25">
      <c r="A62" s="20"/>
      <c r="B62" s="189"/>
      <c r="C62" s="190"/>
      <c r="D62" s="191"/>
      <c r="E62" s="463" t="s">
        <v>96</v>
      </c>
      <c r="F62" s="464"/>
      <c r="G62" s="464"/>
      <c r="H62" s="464"/>
      <c r="I62" s="464"/>
      <c r="J62" s="464"/>
      <c r="K62" s="464"/>
      <c r="L62" s="464"/>
      <c r="M62" s="464"/>
      <c r="N62" s="464"/>
      <c r="O62" s="138" t="s">
        <v>95</v>
      </c>
      <c r="P62" s="200" t="s">
        <v>16</v>
      </c>
      <c r="Q62" s="209" t="s">
        <v>90</v>
      </c>
      <c r="R62" s="210" t="s">
        <v>10</v>
      </c>
      <c r="S62" s="211" t="s">
        <v>9</v>
      </c>
      <c r="T62" s="200" t="s">
        <v>6</v>
      </c>
      <c r="U62" s="200" t="s">
        <v>6</v>
      </c>
      <c r="V62" s="324" t="s">
        <v>6</v>
      </c>
      <c r="W62" s="309"/>
      <c r="X62" s="310">
        <f t="shared" ref="X62:Z64" si="9">X63</f>
        <v>1</v>
      </c>
      <c r="Y62" s="310">
        <f t="shared" si="9"/>
        <v>1</v>
      </c>
      <c r="Z62" s="311">
        <f t="shared" si="9"/>
        <v>1</v>
      </c>
      <c r="AA62" s="7"/>
      <c r="AB62" s="2"/>
    </row>
    <row r="63" spans="1:28" ht="15" customHeight="1" x14ac:dyDescent="0.25">
      <c r="A63" s="20"/>
      <c r="B63" s="182"/>
      <c r="C63" s="183"/>
      <c r="D63" s="196"/>
      <c r="E63" s="197"/>
      <c r="F63" s="462" t="s">
        <v>94</v>
      </c>
      <c r="G63" s="456"/>
      <c r="H63" s="456"/>
      <c r="I63" s="456"/>
      <c r="J63" s="456"/>
      <c r="K63" s="456"/>
      <c r="L63" s="456"/>
      <c r="M63" s="456"/>
      <c r="N63" s="456"/>
      <c r="O63" s="138" t="s">
        <v>93</v>
      </c>
      <c r="P63" s="26" t="s">
        <v>16</v>
      </c>
      <c r="Q63" s="24" t="s">
        <v>90</v>
      </c>
      <c r="R63" s="23" t="s">
        <v>89</v>
      </c>
      <c r="S63" s="22" t="s">
        <v>9</v>
      </c>
      <c r="T63" s="26" t="s">
        <v>6</v>
      </c>
      <c r="U63" s="26" t="s">
        <v>6</v>
      </c>
      <c r="V63" s="308" t="s">
        <v>6</v>
      </c>
      <c r="W63" s="309"/>
      <c r="X63" s="310">
        <f t="shared" si="9"/>
        <v>1</v>
      </c>
      <c r="Y63" s="310">
        <f t="shared" si="9"/>
        <v>1</v>
      </c>
      <c r="Z63" s="311">
        <f t="shared" si="9"/>
        <v>1</v>
      </c>
      <c r="AA63" s="7"/>
      <c r="AB63" s="2"/>
    </row>
    <row r="64" spans="1:28" ht="15" customHeight="1" x14ac:dyDescent="0.25">
      <c r="A64" s="20"/>
      <c r="B64" s="184"/>
      <c r="C64" s="185"/>
      <c r="D64" s="198"/>
      <c r="E64" s="199"/>
      <c r="F64" s="236"/>
      <c r="G64" s="456" t="s">
        <v>92</v>
      </c>
      <c r="H64" s="456"/>
      <c r="I64" s="456"/>
      <c r="J64" s="456"/>
      <c r="K64" s="456"/>
      <c r="L64" s="456"/>
      <c r="M64" s="456"/>
      <c r="N64" s="456"/>
      <c r="O64" s="138" t="s">
        <v>91</v>
      </c>
      <c r="P64" s="26" t="s">
        <v>16</v>
      </c>
      <c r="Q64" s="24" t="s">
        <v>90</v>
      </c>
      <c r="R64" s="23" t="s">
        <v>89</v>
      </c>
      <c r="S64" s="22" t="s">
        <v>88</v>
      </c>
      <c r="T64" s="26" t="s">
        <v>6</v>
      </c>
      <c r="U64" s="26" t="s">
        <v>6</v>
      </c>
      <c r="V64" s="308" t="s">
        <v>6</v>
      </c>
      <c r="W64" s="309"/>
      <c r="X64" s="310">
        <f t="shared" si="9"/>
        <v>1</v>
      </c>
      <c r="Y64" s="310">
        <f t="shared" si="9"/>
        <v>1</v>
      </c>
      <c r="Z64" s="311">
        <f t="shared" si="9"/>
        <v>1</v>
      </c>
      <c r="AA64" s="7"/>
      <c r="AB64" s="2"/>
    </row>
    <row r="65" spans="1:28" ht="15" customHeight="1" x14ac:dyDescent="0.25">
      <c r="A65" s="20"/>
      <c r="B65" s="452" t="s">
        <v>97</v>
      </c>
      <c r="C65" s="452"/>
      <c r="D65" s="452"/>
      <c r="E65" s="452"/>
      <c r="F65" s="452"/>
      <c r="G65" s="452"/>
      <c r="H65" s="452"/>
      <c r="I65" s="452"/>
      <c r="J65" s="452"/>
      <c r="K65" s="452"/>
      <c r="L65" s="452"/>
      <c r="M65" s="452"/>
      <c r="N65" s="452"/>
      <c r="O65" s="138" t="s">
        <v>91</v>
      </c>
      <c r="P65" s="26" t="s">
        <v>16</v>
      </c>
      <c r="Q65" s="24" t="s">
        <v>90</v>
      </c>
      <c r="R65" s="23" t="s">
        <v>89</v>
      </c>
      <c r="S65" s="22" t="s">
        <v>88</v>
      </c>
      <c r="T65" s="26">
        <v>5</v>
      </c>
      <c r="U65" s="26">
        <v>1</v>
      </c>
      <c r="V65" s="308" t="s">
        <v>6</v>
      </c>
      <c r="W65" s="309"/>
      <c r="X65" s="310">
        <f>X66</f>
        <v>1</v>
      </c>
      <c r="Y65" s="310">
        <f>Y66</f>
        <v>1</v>
      </c>
      <c r="Z65" s="311">
        <f>Z66</f>
        <v>1</v>
      </c>
      <c r="AA65" s="7"/>
      <c r="AB65" s="2"/>
    </row>
    <row r="66" spans="1:28" ht="29.25" customHeight="1" x14ac:dyDescent="0.25">
      <c r="A66" s="20"/>
      <c r="B66" s="451" t="s">
        <v>67</v>
      </c>
      <c r="C66" s="451"/>
      <c r="D66" s="451"/>
      <c r="E66" s="451"/>
      <c r="F66" s="451"/>
      <c r="G66" s="451"/>
      <c r="H66" s="451"/>
      <c r="I66" s="451"/>
      <c r="J66" s="451"/>
      <c r="K66" s="451"/>
      <c r="L66" s="451"/>
      <c r="M66" s="451"/>
      <c r="N66" s="451"/>
      <c r="O66" s="138" t="s">
        <v>91</v>
      </c>
      <c r="P66" s="13" t="s">
        <v>16</v>
      </c>
      <c r="Q66" s="10" t="s">
        <v>90</v>
      </c>
      <c r="R66" s="9" t="s">
        <v>89</v>
      </c>
      <c r="S66" s="8" t="s">
        <v>88</v>
      </c>
      <c r="T66" s="13">
        <v>5</v>
      </c>
      <c r="U66" s="13">
        <v>1</v>
      </c>
      <c r="V66" s="312" t="s">
        <v>62</v>
      </c>
      <c r="W66" s="309"/>
      <c r="X66" s="313">
        <v>1</v>
      </c>
      <c r="Y66" s="313">
        <v>1</v>
      </c>
      <c r="Z66" s="314">
        <v>1</v>
      </c>
      <c r="AA66" s="7"/>
      <c r="AB66" s="2"/>
    </row>
    <row r="67" spans="1:28" ht="29.25" customHeight="1" x14ac:dyDescent="0.25">
      <c r="A67" s="20"/>
      <c r="B67" s="189"/>
      <c r="C67" s="190"/>
      <c r="D67" s="191"/>
      <c r="E67" s="463" t="s">
        <v>86</v>
      </c>
      <c r="F67" s="464"/>
      <c r="G67" s="464"/>
      <c r="H67" s="464"/>
      <c r="I67" s="464"/>
      <c r="J67" s="464"/>
      <c r="K67" s="464"/>
      <c r="L67" s="464"/>
      <c r="M67" s="464"/>
      <c r="N67" s="464"/>
      <c r="O67" s="138" t="s">
        <v>85</v>
      </c>
      <c r="P67" s="200" t="s">
        <v>16</v>
      </c>
      <c r="Q67" s="209" t="s">
        <v>80</v>
      </c>
      <c r="R67" s="210" t="s">
        <v>10</v>
      </c>
      <c r="S67" s="211" t="s">
        <v>9</v>
      </c>
      <c r="T67" s="200" t="s">
        <v>6</v>
      </c>
      <c r="U67" s="200" t="s">
        <v>6</v>
      </c>
      <c r="V67" s="324" t="s">
        <v>6</v>
      </c>
      <c r="W67" s="309"/>
      <c r="X67" s="310">
        <f t="shared" ref="X67:Z69" si="10">X68</f>
        <v>1</v>
      </c>
      <c r="Y67" s="310">
        <f t="shared" si="10"/>
        <v>1</v>
      </c>
      <c r="Z67" s="311">
        <f t="shared" si="10"/>
        <v>1</v>
      </c>
      <c r="AA67" s="7"/>
      <c r="AB67" s="2"/>
    </row>
    <row r="68" spans="1:28" ht="29.25" customHeight="1" x14ac:dyDescent="0.25">
      <c r="A68" s="20"/>
      <c r="B68" s="182"/>
      <c r="C68" s="183"/>
      <c r="D68" s="196"/>
      <c r="E68" s="197"/>
      <c r="F68" s="462" t="s">
        <v>84</v>
      </c>
      <c r="G68" s="456"/>
      <c r="H68" s="456"/>
      <c r="I68" s="456"/>
      <c r="J68" s="456"/>
      <c r="K68" s="456"/>
      <c r="L68" s="456"/>
      <c r="M68" s="456"/>
      <c r="N68" s="456"/>
      <c r="O68" s="138" t="s">
        <v>83</v>
      </c>
      <c r="P68" s="26" t="s">
        <v>16</v>
      </c>
      <c r="Q68" s="24" t="s">
        <v>80</v>
      </c>
      <c r="R68" s="23" t="s">
        <v>64</v>
      </c>
      <c r="S68" s="22" t="s">
        <v>9</v>
      </c>
      <c r="T68" s="26" t="s">
        <v>6</v>
      </c>
      <c r="U68" s="26" t="s">
        <v>6</v>
      </c>
      <c r="V68" s="308" t="s">
        <v>6</v>
      </c>
      <c r="W68" s="309"/>
      <c r="X68" s="310">
        <f t="shared" si="10"/>
        <v>1</v>
      </c>
      <c r="Y68" s="310">
        <f t="shared" si="10"/>
        <v>1</v>
      </c>
      <c r="Z68" s="311">
        <f t="shared" si="10"/>
        <v>1</v>
      </c>
      <c r="AA68" s="7"/>
      <c r="AB68" s="2"/>
    </row>
    <row r="69" spans="1:28" ht="15" customHeight="1" x14ac:dyDescent="0.25">
      <c r="A69" s="20"/>
      <c r="B69" s="184"/>
      <c r="C69" s="185"/>
      <c r="D69" s="198"/>
      <c r="E69" s="199"/>
      <c r="F69" s="236"/>
      <c r="G69" s="456" t="s">
        <v>82</v>
      </c>
      <c r="H69" s="456"/>
      <c r="I69" s="456"/>
      <c r="J69" s="456"/>
      <c r="K69" s="456"/>
      <c r="L69" s="456"/>
      <c r="M69" s="456"/>
      <c r="N69" s="456"/>
      <c r="O69" s="138" t="s">
        <v>81</v>
      </c>
      <c r="P69" s="26" t="s">
        <v>16</v>
      </c>
      <c r="Q69" s="24" t="s">
        <v>80</v>
      </c>
      <c r="R69" s="23" t="s">
        <v>64</v>
      </c>
      <c r="S69" s="22" t="s">
        <v>79</v>
      </c>
      <c r="T69" s="26" t="s">
        <v>6</v>
      </c>
      <c r="U69" s="26" t="s">
        <v>6</v>
      </c>
      <c r="V69" s="308" t="s">
        <v>6</v>
      </c>
      <c r="W69" s="309"/>
      <c r="X69" s="310">
        <f t="shared" si="10"/>
        <v>1</v>
      </c>
      <c r="Y69" s="310">
        <f t="shared" si="10"/>
        <v>1</v>
      </c>
      <c r="Z69" s="311">
        <f t="shared" si="10"/>
        <v>1</v>
      </c>
      <c r="AA69" s="7"/>
      <c r="AB69" s="2"/>
    </row>
    <row r="70" spans="1:28" ht="15" customHeight="1" x14ac:dyDescent="0.25">
      <c r="A70" s="20"/>
      <c r="B70" s="452" t="s">
        <v>87</v>
      </c>
      <c r="C70" s="452"/>
      <c r="D70" s="452"/>
      <c r="E70" s="452"/>
      <c r="F70" s="452"/>
      <c r="G70" s="452"/>
      <c r="H70" s="452"/>
      <c r="I70" s="452"/>
      <c r="J70" s="452"/>
      <c r="K70" s="452"/>
      <c r="L70" s="452"/>
      <c r="M70" s="452"/>
      <c r="N70" s="452"/>
      <c r="O70" s="138" t="s">
        <v>81</v>
      </c>
      <c r="P70" s="26" t="s">
        <v>16</v>
      </c>
      <c r="Q70" s="24" t="s">
        <v>80</v>
      </c>
      <c r="R70" s="23" t="s">
        <v>64</v>
      </c>
      <c r="S70" s="22" t="s">
        <v>79</v>
      </c>
      <c r="T70" s="26">
        <v>5</v>
      </c>
      <c r="U70" s="26">
        <v>2</v>
      </c>
      <c r="V70" s="308" t="s">
        <v>6</v>
      </c>
      <c r="W70" s="309"/>
      <c r="X70" s="310">
        <f>X71</f>
        <v>1</v>
      </c>
      <c r="Y70" s="310">
        <f>Y71</f>
        <v>1</v>
      </c>
      <c r="Z70" s="311">
        <f>Z71</f>
        <v>1</v>
      </c>
      <c r="AA70" s="7"/>
      <c r="AB70" s="2"/>
    </row>
    <row r="71" spans="1:28" ht="29.25" customHeight="1" x14ac:dyDescent="0.25">
      <c r="A71" s="20"/>
      <c r="B71" s="451" t="s">
        <v>67</v>
      </c>
      <c r="C71" s="451"/>
      <c r="D71" s="451"/>
      <c r="E71" s="451"/>
      <c r="F71" s="451"/>
      <c r="G71" s="451"/>
      <c r="H71" s="451"/>
      <c r="I71" s="451"/>
      <c r="J71" s="451"/>
      <c r="K71" s="451"/>
      <c r="L71" s="451"/>
      <c r="M71" s="451"/>
      <c r="N71" s="451"/>
      <c r="O71" s="138" t="s">
        <v>81</v>
      </c>
      <c r="P71" s="13" t="s">
        <v>16</v>
      </c>
      <c r="Q71" s="10" t="s">
        <v>80</v>
      </c>
      <c r="R71" s="9" t="s">
        <v>64</v>
      </c>
      <c r="S71" s="8" t="s">
        <v>79</v>
      </c>
      <c r="T71" s="13">
        <v>5</v>
      </c>
      <c r="U71" s="13">
        <v>2</v>
      </c>
      <c r="V71" s="312" t="s">
        <v>62</v>
      </c>
      <c r="W71" s="309"/>
      <c r="X71" s="313">
        <v>1</v>
      </c>
      <c r="Y71" s="313">
        <v>1</v>
      </c>
      <c r="Z71" s="314">
        <v>1</v>
      </c>
      <c r="AA71" s="7"/>
      <c r="AB71" s="2"/>
    </row>
    <row r="72" spans="1:28" ht="15" customHeight="1" x14ac:dyDescent="0.25">
      <c r="A72" s="20"/>
      <c r="B72" s="189"/>
      <c r="C72" s="190"/>
      <c r="D72" s="191"/>
      <c r="E72" s="463" t="s">
        <v>77</v>
      </c>
      <c r="F72" s="464"/>
      <c r="G72" s="464"/>
      <c r="H72" s="464"/>
      <c r="I72" s="464"/>
      <c r="J72" s="464"/>
      <c r="K72" s="464"/>
      <c r="L72" s="464"/>
      <c r="M72" s="464"/>
      <c r="N72" s="464"/>
      <c r="O72" s="138" t="s">
        <v>76</v>
      </c>
      <c r="P72" s="200" t="s">
        <v>16</v>
      </c>
      <c r="Q72" s="209" t="s">
        <v>65</v>
      </c>
      <c r="R72" s="210" t="s">
        <v>10</v>
      </c>
      <c r="S72" s="211" t="s">
        <v>9</v>
      </c>
      <c r="T72" s="200" t="s">
        <v>6</v>
      </c>
      <c r="U72" s="200" t="s">
        <v>6</v>
      </c>
      <c r="V72" s="324" t="s">
        <v>6</v>
      </c>
      <c r="W72" s="309"/>
      <c r="X72" s="310">
        <f>X73+X77</f>
        <v>2</v>
      </c>
      <c r="Y72" s="310">
        <f>Y73+Y77</f>
        <v>2</v>
      </c>
      <c r="Z72" s="311">
        <f>Z73+Z77</f>
        <v>2</v>
      </c>
      <c r="AA72" s="7"/>
      <c r="AB72" s="2"/>
    </row>
    <row r="73" spans="1:28" ht="15" customHeight="1" x14ac:dyDescent="0.25">
      <c r="A73" s="20"/>
      <c r="B73" s="182"/>
      <c r="C73" s="183"/>
      <c r="D73" s="196"/>
      <c r="E73" s="197"/>
      <c r="F73" s="462" t="s">
        <v>75</v>
      </c>
      <c r="G73" s="456"/>
      <c r="H73" s="456"/>
      <c r="I73" s="456"/>
      <c r="J73" s="456"/>
      <c r="K73" s="456"/>
      <c r="L73" s="456"/>
      <c r="M73" s="456"/>
      <c r="N73" s="456"/>
      <c r="O73" s="138" t="s">
        <v>74</v>
      </c>
      <c r="P73" s="26" t="s">
        <v>16</v>
      </c>
      <c r="Q73" s="24" t="s">
        <v>65</v>
      </c>
      <c r="R73" s="23" t="s">
        <v>14</v>
      </c>
      <c r="S73" s="22" t="s">
        <v>9</v>
      </c>
      <c r="T73" s="26" t="s">
        <v>6</v>
      </c>
      <c r="U73" s="26" t="s">
        <v>6</v>
      </c>
      <c r="V73" s="308" t="s">
        <v>6</v>
      </c>
      <c r="W73" s="309"/>
      <c r="X73" s="310">
        <f t="shared" ref="X73:Z74" si="11">X74</f>
        <v>1</v>
      </c>
      <c r="Y73" s="310">
        <f t="shared" si="11"/>
        <v>1</v>
      </c>
      <c r="Z73" s="311">
        <f t="shared" si="11"/>
        <v>1</v>
      </c>
      <c r="AA73" s="7"/>
      <c r="AB73" s="2"/>
    </row>
    <row r="74" spans="1:28" ht="15" customHeight="1" x14ac:dyDescent="0.25">
      <c r="A74" s="20"/>
      <c r="B74" s="184"/>
      <c r="C74" s="185"/>
      <c r="D74" s="198"/>
      <c r="E74" s="199"/>
      <c r="F74" s="236"/>
      <c r="G74" s="456" t="s">
        <v>73</v>
      </c>
      <c r="H74" s="456"/>
      <c r="I74" s="456"/>
      <c r="J74" s="456"/>
      <c r="K74" s="456"/>
      <c r="L74" s="456"/>
      <c r="M74" s="456"/>
      <c r="N74" s="456"/>
      <c r="O74" s="138" t="s">
        <v>72</v>
      </c>
      <c r="P74" s="26" t="s">
        <v>16</v>
      </c>
      <c r="Q74" s="24" t="s">
        <v>65</v>
      </c>
      <c r="R74" s="23" t="s">
        <v>14</v>
      </c>
      <c r="S74" s="22" t="s">
        <v>71</v>
      </c>
      <c r="T74" s="26" t="s">
        <v>6</v>
      </c>
      <c r="U74" s="26" t="s">
        <v>6</v>
      </c>
      <c r="V74" s="308" t="s">
        <v>6</v>
      </c>
      <c r="W74" s="309"/>
      <c r="X74" s="310">
        <f t="shared" si="11"/>
        <v>1</v>
      </c>
      <c r="Y74" s="310">
        <f t="shared" si="11"/>
        <v>1</v>
      </c>
      <c r="Z74" s="311">
        <f t="shared" si="11"/>
        <v>1</v>
      </c>
      <c r="AA74" s="7"/>
      <c r="AB74" s="2"/>
    </row>
    <row r="75" spans="1:28" ht="15" customHeight="1" x14ac:dyDescent="0.25">
      <c r="A75" s="20"/>
      <c r="B75" s="452" t="s">
        <v>78</v>
      </c>
      <c r="C75" s="452"/>
      <c r="D75" s="452"/>
      <c r="E75" s="452"/>
      <c r="F75" s="452"/>
      <c r="G75" s="452"/>
      <c r="H75" s="452"/>
      <c r="I75" s="452"/>
      <c r="J75" s="452"/>
      <c r="K75" s="452"/>
      <c r="L75" s="452"/>
      <c r="M75" s="452"/>
      <c r="N75" s="452"/>
      <c r="O75" s="138" t="s">
        <v>72</v>
      </c>
      <c r="P75" s="26" t="s">
        <v>16</v>
      </c>
      <c r="Q75" s="24" t="s">
        <v>65</v>
      </c>
      <c r="R75" s="23" t="s">
        <v>14</v>
      </c>
      <c r="S75" s="22" t="s">
        <v>71</v>
      </c>
      <c r="T75" s="26">
        <v>5</v>
      </c>
      <c r="U75" s="26">
        <v>3</v>
      </c>
      <c r="V75" s="308" t="s">
        <v>6</v>
      </c>
      <c r="W75" s="309"/>
      <c r="X75" s="310">
        <f>X76</f>
        <v>1</v>
      </c>
      <c r="Y75" s="310">
        <f>Y76</f>
        <v>1</v>
      </c>
      <c r="Z75" s="311">
        <f>Z76</f>
        <v>1</v>
      </c>
      <c r="AA75" s="7"/>
      <c r="AB75" s="2"/>
    </row>
    <row r="76" spans="1:28" ht="29.25" customHeight="1" x14ac:dyDescent="0.25">
      <c r="A76" s="20"/>
      <c r="B76" s="451" t="s">
        <v>67</v>
      </c>
      <c r="C76" s="451"/>
      <c r="D76" s="451"/>
      <c r="E76" s="451"/>
      <c r="F76" s="451"/>
      <c r="G76" s="451"/>
      <c r="H76" s="451"/>
      <c r="I76" s="451"/>
      <c r="J76" s="451"/>
      <c r="K76" s="451"/>
      <c r="L76" s="451"/>
      <c r="M76" s="451"/>
      <c r="N76" s="451"/>
      <c r="O76" s="138" t="s">
        <v>72</v>
      </c>
      <c r="P76" s="13" t="s">
        <v>16</v>
      </c>
      <c r="Q76" s="10" t="s">
        <v>65</v>
      </c>
      <c r="R76" s="9" t="s">
        <v>14</v>
      </c>
      <c r="S76" s="8" t="s">
        <v>71</v>
      </c>
      <c r="T76" s="13">
        <v>5</v>
      </c>
      <c r="U76" s="13">
        <v>3</v>
      </c>
      <c r="V76" s="312" t="s">
        <v>62</v>
      </c>
      <c r="W76" s="309"/>
      <c r="X76" s="313">
        <v>1</v>
      </c>
      <c r="Y76" s="313">
        <v>1</v>
      </c>
      <c r="Z76" s="314">
        <v>1</v>
      </c>
      <c r="AA76" s="7"/>
      <c r="AB76" s="2"/>
    </row>
    <row r="77" spans="1:28" ht="15" customHeight="1" x14ac:dyDescent="0.25">
      <c r="A77" s="20"/>
      <c r="B77" s="189"/>
      <c r="C77" s="190"/>
      <c r="D77" s="191"/>
      <c r="E77" s="197"/>
      <c r="F77" s="465" t="s">
        <v>70</v>
      </c>
      <c r="G77" s="457"/>
      <c r="H77" s="457"/>
      <c r="I77" s="457"/>
      <c r="J77" s="457"/>
      <c r="K77" s="457"/>
      <c r="L77" s="457"/>
      <c r="M77" s="457"/>
      <c r="N77" s="457"/>
      <c r="O77" s="138" t="s">
        <v>69</v>
      </c>
      <c r="P77" s="40" t="s">
        <v>16</v>
      </c>
      <c r="Q77" s="114" t="s">
        <v>65</v>
      </c>
      <c r="R77" s="113" t="s">
        <v>64</v>
      </c>
      <c r="S77" s="115" t="s">
        <v>9</v>
      </c>
      <c r="T77" s="40" t="s">
        <v>6</v>
      </c>
      <c r="U77" s="40" t="s">
        <v>6</v>
      </c>
      <c r="V77" s="315" t="s">
        <v>6</v>
      </c>
      <c r="W77" s="309"/>
      <c r="X77" s="310">
        <f t="shared" ref="X77:Z78" si="12">X78</f>
        <v>1</v>
      </c>
      <c r="Y77" s="310">
        <f t="shared" si="12"/>
        <v>1</v>
      </c>
      <c r="Z77" s="311">
        <f t="shared" si="12"/>
        <v>1</v>
      </c>
      <c r="AA77" s="7"/>
      <c r="AB77" s="2"/>
    </row>
    <row r="78" spans="1:28" ht="15" customHeight="1" x14ac:dyDescent="0.25">
      <c r="A78" s="20"/>
      <c r="B78" s="184"/>
      <c r="C78" s="185"/>
      <c r="D78" s="198"/>
      <c r="E78" s="199"/>
      <c r="F78" s="236"/>
      <c r="G78" s="456" t="s">
        <v>68</v>
      </c>
      <c r="H78" s="456"/>
      <c r="I78" s="456"/>
      <c r="J78" s="456"/>
      <c r="K78" s="456"/>
      <c r="L78" s="456"/>
      <c r="M78" s="456"/>
      <c r="N78" s="456"/>
      <c r="O78" s="138" t="s">
        <v>66</v>
      </c>
      <c r="P78" s="26" t="s">
        <v>16</v>
      </c>
      <c r="Q78" s="24" t="s">
        <v>65</v>
      </c>
      <c r="R78" s="23" t="s">
        <v>64</v>
      </c>
      <c r="S78" s="22" t="s">
        <v>63</v>
      </c>
      <c r="T78" s="26" t="s">
        <v>6</v>
      </c>
      <c r="U78" s="26" t="s">
        <v>6</v>
      </c>
      <c r="V78" s="308" t="s">
        <v>6</v>
      </c>
      <c r="W78" s="309"/>
      <c r="X78" s="310">
        <f t="shared" si="12"/>
        <v>1</v>
      </c>
      <c r="Y78" s="310">
        <f t="shared" si="12"/>
        <v>1</v>
      </c>
      <c r="Z78" s="311">
        <f t="shared" si="12"/>
        <v>1</v>
      </c>
      <c r="AA78" s="7"/>
      <c r="AB78" s="2"/>
    </row>
    <row r="79" spans="1:28" ht="15" customHeight="1" x14ac:dyDescent="0.25">
      <c r="A79" s="20"/>
      <c r="B79" s="452" t="s">
        <v>78</v>
      </c>
      <c r="C79" s="452"/>
      <c r="D79" s="452"/>
      <c r="E79" s="452"/>
      <c r="F79" s="452"/>
      <c r="G79" s="452"/>
      <c r="H79" s="452"/>
      <c r="I79" s="452"/>
      <c r="J79" s="452"/>
      <c r="K79" s="452"/>
      <c r="L79" s="452"/>
      <c r="M79" s="452"/>
      <c r="N79" s="452"/>
      <c r="O79" s="138" t="s">
        <v>66</v>
      </c>
      <c r="P79" s="26" t="s">
        <v>16</v>
      </c>
      <c r="Q79" s="24" t="s">
        <v>65</v>
      </c>
      <c r="R79" s="23" t="s">
        <v>64</v>
      </c>
      <c r="S79" s="22" t="s">
        <v>63</v>
      </c>
      <c r="T79" s="26">
        <v>5</v>
      </c>
      <c r="U79" s="26">
        <v>3</v>
      </c>
      <c r="V79" s="308" t="s">
        <v>6</v>
      </c>
      <c r="W79" s="309"/>
      <c r="X79" s="310">
        <f>X80</f>
        <v>1</v>
      </c>
      <c r="Y79" s="310">
        <f>Y80</f>
        <v>1</v>
      </c>
      <c r="Z79" s="311">
        <f>Z80</f>
        <v>1</v>
      </c>
      <c r="AA79" s="7"/>
      <c r="AB79" s="2"/>
    </row>
    <row r="80" spans="1:28" ht="29.25" customHeight="1" x14ac:dyDescent="0.25">
      <c r="A80" s="20"/>
      <c r="B80" s="451" t="s">
        <v>67</v>
      </c>
      <c r="C80" s="451"/>
      <c r="D80" s="451"/>
      <c r="E80" s="451"/>
      <c r="F80" s="451"/>
      <c r="G80" s="451"/>
      <c r="H80" s="451"/>
      <c r="I80" s="451"/>
      <c r="J80" s="451"/>
      <c r="K80" s="451"/>
      <c r="L80" s="451"/>
      <c r="M80" s="451"/>
      <c r="N80" s="451"/>
      <c r="O80" s="138" t="s">
        <v>66</v>
      </c>
      <c r="P80" s="13" t="s">
        <v>16</v>
      </c>
      <c r="Q80" s="10" t="s">
        <v>65</v>
      </c>
      <c r="R80" s="9" t="s">
        <v>64</v>
      </c>
      <c r="S80" s="8" t="s">
        <v>63</v>
      </c>
      <c r="T80" s="13">
        <v>5</v>
      </c>
      <c r="U80" s="13">
        <v>3</v>
      </c>
      <c r="V80" s="312" t="s">
        <v>62</v>
      </c>
      <c r="W80" s="309"/>
      <c r="X80" s="313">
        <v>1</v>
      </c>
      <c r="Y80" s="313">
        <v>1</v>
      </c>
      <c r="Z80" s="314">
        <v>1</v>
      </c>
      <c r="AA80" s="7"/>
      <c r="AB80" s="2"/>
    </row>
    <row r="81" spans="1:33" ht="15" customHeight="1" x14ac:dyDescent="0.25">
      <c r="A81" s="20"/>
      <c r="B81" s="189"/>
      <c r="C81" s="190"/>
      <c r="D81" s="191"/>
      <c r="E81" s="463" t="s">
        <v>137</v>
      </c>
      <c r="F81" s="464"/>
      <c r="G81" s="464"/>
      <c r="H81" s="464"/>
      <c r="I81" s="464"/>
      <c r="J81" s="464"/>
      <c r="K81" s="464"/>
      <c r="L81" s="464"/>
      <c r="M81" s="464"/>
      <c r="N81" s="464"/>
      <c r="O81" s="138" t="s">
        <v>136</v>
      </c>
      <c r="P81" s="200" t="s">
        <v>16</v>
      </c>
      <c r="Q81" s="209" t="s">
        <v>7</v>
      </c>
      <c r="R81" s="210" t="s">
        <v>10</v>
      </c>
      <c r="S81" s="211" t="s">
        <v>9</v>
      </c>
      <c r="T81" s="200" t="s">
        <v>6</v>
      </c>
      <c r="U81" s="200" t="s">
        <v>6</v>
      </c>
      <c r="V81" s="324" t="s">
        <v>6</v>
      </c>
      <c r="W81" s="309"/>
      <c r="X81" s="327">
        <f t="shared" ref="X81:Z84" si="13">X82</f>
        <v>1</v>
      </c>
      <c r="Y81" s="327">
        <f t="shared" si="13"/>
        <v>1</v>
      </c>
      <c r="Z81" s="328">
        <f t="shared" si="13"/>
        <v>1</v>
      </c>
      <c r="AA81" s="7"/>
      <c r="AB81" s="2"/>
    </row>
    <row r="82" spans="1:33" ht="29.25" customHeight="1" x14ac:dyDescent="0.25">
      <c r="A82" s="20"/>
      <c r="B82" s="182"/>
      <c r="C82" s="183"/>
      <c r="D82" s="196"/>
      <c r="E82" s="197"/>
      <c r="F82" s="462" t="s">
        <v>135</v>
      </c>
      <c r="G82" s="456"/>
      <c r="H82" s="456"/>
      <c r="I82" s="456"/>
      <c r="J82" s="456"/>
      <c r="K82" s="456"/>
      <c r="L82" s="456"/>
      <c r="M82" s="456"/>
      <c r="N82" s="456"/>
      <c r="O82" s="138" t="s">
        <v>134</v>
      </c>
      <c r="P82" s="26" t="s">
        <v>16</v>
      </c>
      <c r="Q82" s="24" t="s">
        <v>7</v>
      </c>
      <c r="R82" s="23" t="s">
        <v>14</v>
      </c>
      <c r="S82" s="22" t="s">
        <v>9</v>
      </c>
      <c r="T82" s="26" t="s">
        <v>6</v>
      </c>
      <c r="U82" s="26" t="s">
        <v>6</v>
      </c>
      <c r="V82" s="308" t="s">
        <v>6</v>
      </c>
      <c r="W82" s="309"/>
      <c r="X82" s="310">
        <f t="shared" si="13"/>
        <v>1</v>
      </c>
      <c r="Y82" s="310">
        <f t="shared" si="13"/>
        <v>1</v>
      </c>
      <c r="Z82" s="311">
        <f t="shared" si="13"/>
        <v>1</v>
      </c>
      <c r="AA82" s="7"/>
      <c r="AB82" s="2"/>
    </row>
    <row r="83" spans="1:33" ht="29.25" customHeight="1" x14ac:dyDescent="0.25">
      <c r="A83" s="20"/>
      <c r="B83" s="184"/>
      <c r="C83" s="185"/>
      <c r="D83" s="198"/>
      <c r="E83" s="199"/>
      <c r="F83" s="236"/>
      <c r="G83" s="456" t="s">
        <v>133</v>
      </c>
      <c r="H83" s="456"/>
      <c r="I83" s="456"/>
      <c r="J83" s="456"/>
      <c r="K83" s="456"/>
      <c r="L83" s="456"/>
      <c r="M83" s="456"/>
      <c r="N83" s="456"/>
      <c r="O83" s="138" t="s">
        <v>132</v>
      </c>
      <c r="P83" s="26" t="s">
        <v>16</v>
      </c>
      <c r="Q83" s="24" t="s">
        <v>7</v>
      </c>
      <c r="R83" s="23" t="s">
        <v>14</v>
      </c>
      <c r="S83" s="22" t="s">
        <v>131</v>
      </c>
      <c r="T83" s="26" t="s">
        <v>6</v>
      </c>
      <c r="U83" s="26" t="s">
        <v>6</v>
      </c>
      <c r="V83" s="308" t="s">
        <v>6</v>
      </c>
      <c r="W83" s="309"/>
      <c r="X83" s="310">
        <f t="shared" si="13"/>
        <v>1</v>
      </c>
      <c r="Y83" s="310">
        <f t="shared" si="13"/>
        <v>1</v>
      </c>
      <c r="Z83" s="311">
        <f t="shared" si="13"/>
        <v>1</v>
      </c>
      <c r="AA83" s="7"/>
      <c r="AB83" s="2"/>
    </row>
    <row r="84" spans="1:33" ht="15" customHeight="1" x14ac:dyDescent="0.25">
      <c r="A84" s="20"/>
      <c r="B84" s="452" t="s">
        <v>138</v>
      </c>
      <c r="C84" s="452"/>
      <c r="D84" s="452"/>
      <c r="E84" s="452"/>
      <c r="F84" s="452"/>
      <c r="G84" s="452"/>
      <c r="H84" s="452"/>
      <c r="I84" s="452"/>
      <c r="J84" s="452"/>
      <c r="K84" s="452"/>
      <c r="L84" s="452"/>
      <c r="M84" s="452"/>
      <c r="N84" s="452"/>
      <c r="O84" s="138" t="s">
        <v>132</v>
      </c>
      <c r="P84" s="26" t="s">
        <v>16</v>
      </c>
      <c r="Q84" s="24" t="s">
        <v>7</v>
      </c>
      <c r="R84" s="23" t="s">
        <v>14</v>
      </c>
      <c r="S84" s="22" t="s">
        <v>131</v>
      </c>
      <c r="T84" s="26">
        <v>3</v>
      </c>
      <c r="U84" s="26">
        <v>10</v>
      </c>
      <c r="V84" s="308" t="s">
        <v>6</v>
      </c>
      <c r="W84" s="309"/>
      <c r="X84" s="310">
        <f t="shared" si="13"/>
        <v>1</v>
      </c>
      <c r="Y84" s="310">
        <f t="shared" si="13"/>
        <v>1</v>
      </c>
      <c r="Z84" s="311">
        <f t="shared" si="13"/>
        <v>1</v>
      </c>
      <c r="AA84" s="7"/>
      <c r="AB84" s="2"/>
    </row>
    <row r="85" spans="1:33" ht="29.25" customHeight="1" x14ac:dyDescent="0.25">
      <c r="A85" s="20"/>
      <c r="B85" s="451" t="s">
        <v>67</v>
      </c>
      <c r="C85" s="451"/>
      <c r="D85" s="451"/>
      <c r="E85" s="451"/>
      <c r="F85" s="451"/>
      <c r="G85" s="451"/>
      <c r="H85" s="451"/>
      <c r="I85" s="451"/>
      <c r="J85" s="451"/>
      <c r="K85" s="451"/>
      <c r="L85" s="451"/>
      <c r="M85" s="451"/>
      <c r="N85" s="451"/>
      <c r="O85" s="138" t="s">
        <v>132</v>
      </c>
      <c r="P85" s="13" t="s">
        <v>16</v>
      </c>
      <c r="Q85" s="10" t="s">
        <v>7</v>
      </c>
      <c r="R85" s="9" t="s">
        <v>14</v>
      </c>
      <c r="S85" s="8" t="s">
        <v>131</v>
      </c>
      <c r="T85" s="13">
        <v>3</v>
      </c>
      <c r="U85" s="13">
        <v>10</v>
      </c>
      <c r="V85" s="312" t="s">
        <v>62</v>
      </c>
      <c r="W85" s="309"/>
      <c r="X85" s="313">
        <v>1</v>
      </c>
      <c r="Y85" s="313">
        <v>1</v>
      </c>
      <c r="Z85" s="314">
        <v>1</v>
      </c>
      <c r="AA85" s="7"/>
      <c r="AB85" s="2"/>
    </row>
    <row r="86" spans="1:33" ht="29.25" customHeight="1" x14ac:dyDescent="0.25">
      <c r="A86" s="20"/>
      <c r="B86" s="189"/>
      <c r="C86" s="190"/>
      <c r="D86" s="191"/>
      <c r="E86" s="463" t="s">
        <v>23</v>
      </c>
      <c r="F86" s="464"/>
      <c r="G86" s="464"/>
      <c r="H86" s="464"/>
      <c r="I86" s="464"/>
      <c r="J86" s="464"/>
      <c r="K86" s="464"/>
      <c r="L86" s="464"/>
      <c r="M86" s="464"/>
      <c r="N86" s="464"/>
      <c r="O86" s="138" t="s">
        <v>22</v>
      </c>
      <c r="P86" s="200" t="s">
        <v>16</v>
      </c>
      <c r="Q86" s="209" t="s">
        <v>15</v>
      </c>
      <c r="R86" s="210" t="s">
        <v>10</v>
      </c>
      <c r="S86" s="211" t="s">
        <v>9</v>
      </c>
      <c r="T86" s="200" t="s">
        <v>6</v>
      </c>
      <c r="U86" s="200" t="s">
        <v>6</v>
      </c>
      <c r="V86" s="324" t="s">
        <v>6</v>
      </c>
      <c r="W86" s="309"/>
      <c r="X86" s="327">
        <f t="shared" ref="X86:Z89" si="14">X87</f>
        <v>1</v>
      </c>
      <c r="Y86" s="327">
        <f t="shared" si="14"/>
        <v>1</v>
      </c>
      <c r="Z86" s="328">
        <f t="shared" si="14"/>
        <v>1</v>
      </c>
      <c r="AA86" s="7"/>
      <c r="AB86" s="2"/>
    </row>
    <row r="87" spans="1:33" ht="43.5" customHeight="1" x14ac:dyDescent="0.25">
      <c r="A87" s="20"/>
      <c r="B87" s="182"/>
      <c r="C87" s="183"/>
      <c r="D87" s="196"/>
      <c r="E87" s="197"/>
      <c r="F87" s="462" t="s">
        <v>21</v>
      </c>
      <c r="G87" s="456"/>
      <c r="H87" s="456"/>
      <c r="I87" s="456"/>
      <c r="J87" s="456"/>
      <c r="K87" s="456"/>
      <c r="L87" s="456"/>
      <c r="M87" s="456"/>
      <c r="N87" s="456"/>
      <c r="O87" s="138" t="s">
        <v>20</v>
      </c>
      <c r="P87" s="26" t="s">
        <v>16</v>
      </c>
      <c r="Q87" s="24" t="s">
        <v>15</v>
      </c>
      <c r="R87" s="23" t="s">
        <v>14</v>
      </c>
      <c r="S87" s="22" t="s">
        <v>9</v>
      </c>
      <c r="T87" s="26" t="s">
        <v>6</v>
      </c>
      <c r="U87" s="26" t="s">
        <v>6</v>
      </c>
      <c r="V87" s="308" t="s">
        <v>6</v>
      </c>
      <c r="W87" s="309"/>
      <c r="X87" s="310">
        <f t="shared" si="14"/>
        <v>1</v>
      </c>
      <c r="Y87" s="310">
        <f t="shared" si="14"/>
        <v>1</v>
      </c>
      <c r="Z87" s="311">
        <f t="shared" si="14"/>
        <v>1</v>
      </c>
      <c r="AA87" s="7"/>
      <c r="AB87" s="2"/>
    </row>
    <row r="88" spans="1:33" ht="29.25" customHeight="1" x14ac:dyDescent="0.25">
      <c r="A88" s="20"/>
      <c r="B88" s="184"/>
      <c r="C88" s="185"/>
      <c r="D88" s="198"/>
      <c r="E88" s="199"/>
      <c r="F88" s="236"/>
      <c r="G88" s="456" t="s">
        <v>19</v>
      </c>
      <c r="H88" s="456"/>
      <c r="I88" s="456"/>
      <c r="J88" s="456"/>
      <c r="K88" s="456"/>
      <c r="L88" s="456"/>
      <c r="M88" s="456"/>
      <c r="N88" s="456"/>
      <c r="O88" s="138" t="s">
        <v>17</v>
      </c>
      <c r="P88" s="26" t="s">
        <v>16</v>
      </c>
      <c r="Q88" s="24" t="s">
        <v>15</v>
      </c>
      <c r="R88" s="23" t="s">
        <v>14</v>
      </c>
      <c r="S88" s="22" t="s">
        <v>13</v>
      </c>
      <c r="T88" s="26" t="s">
        <v>6</v>
      </c>
      <c r="U88" s="26" t="s">
        <v>6</v>
      </c>
      <c r="V88" s="308" t="s">
        <v>6</v>
      </c>
      <c r="W88" s="309"/>
      <c r="X88" s="310">
        <f t="shared" si="14"/>
        <v>1</v>
      </c>
      <c r="Y88" s="310">
        <f t="shared" si="14"/>
        <v>1</v>
      </c>
      <c r="Z88" s="311">
        <f t="shared" si="14"/>
        <v>1</v>
      </c>
      <c r="AA88" s="7"/>
      <c r="AB88" s="2"/>
    </row>
    <row r="89" spans="1:33" ht="15" customHeight="1" x14ac:dyDescent="0.25">
      <c r="A89" s="20"/>
      <c r="B89" s="452" t="s">
        <v>26</v>
      </c>
      <c r="C89" s="452"/>
      <c r="D89" s="452"/>
      <c r="E89" s="452"/>
      <c r="F89" s="452"/>
      <c r="G89" s="452"/>
      <c r="H89" s="452"/>
      <c r="I89" s="452"/>
      <c r="J89" s="452"/>
      <c r="K89" s="452"/>
      <c r="L89" s="452"/>
      <c r="M89" s="452"/>
      <c r="N89" s="452"/>
      <c r="O89" s="138" t="s">
        <v>17</v>
      </c>
      <c r="P89" s="26" t="s">
        <v>16</v>
      </c>
      <c r="Q89" s="24" t="s">
        <v>15</v>
      </c>
      <c r="R89" s="23" t="s">
        <v>14</v>
      </c>
      <c r="S89" s="22" t="s">
        <v>13</v>
      </c>
      <c r="T89" s="26">
        <v>10</v>
      </c>
      <c r="U89" s="26">
        <v>3</v>
      </c>
      <c r="V89" s="308" t="s">
        <v>6</v>
      </c>
      <c r="W89" s="309"/>
      <c r="X89" s="310">
        <f t="shared" si="14"/>
        <v>1</v>
      </c>
      <c r="Y89" s="310">
        <f t="shared" si="14"/>
        <v>1</v>
      </c>
      <c r="Z89" s="311">
        <f t="shared" si="14"/>
        <v>1</v>
      </c>
      <c r="AA89" s="7"/>
      <c r="AB89" s="2"/>
    </row>
    <row r="90" spans="1:33" ht="29.25" customHeight="1" x14ac:dyDescent="0.25">
      <c r="A90" s="20"/>
      <c r="B90" s="451" t="s">
        <v>18</v>
      </c>
      <c r="C90" s="451"/>
      <c r="D90" s="451"/>
      <c r="E90" s="451"/>
      <c r="F90" s="451"/>
      <c r="G90" s="451"/>
      <c r="H90" s="451"/>
      <c r="I90" s="451"/>
      <c r="J90" s="451"/>
      <c r="K90" s="451"/>
      <c r="L90" s="451"/>
      <c r="M90" s="451"/>
      <c r="N90" s="451"/>
      <c r="O90" s="138" t="s">
        <v>17</v>
      </c>
      <c r="P90" s="13" t="s">
        <v>16</v>
      </c>
      <c r="Q90" s="10" t="s">
        <v>15</v>
      </c>
      <c r="R90" s="9" t="s">
        <v>14</v>
      </c>
      <c r="S90" s="8" t="s">
        <v>13</v>
      </c>
      <c r="T90" s="13">
        <v>10</v>
      </c>
      <c r="U90" s="13">
        <v>3</v>
      </c>
      <c r="V90" s="312" t="s">
        <v>12</v>
      </c>
      <c r="W90" s="309"/>
      <c r="X90" s="313">
        <v>1</v>
      </c>
      <c r="Y90" s="313">
        <v>1</v>
      </c>
      <c r="Z90" s="314">
        <v>1</v>
      </c>
      <c r="AA90" s="7"/>
      <c r="AB90" s="2"/>
    </row>
    <row r="91" spans="1:33" ht="43.5" customHeight="1" x14ac:dyDescent="0.25">
      <c r="A91" s="20"/>
      <c r="B91" s="189"/>
      <c r="C91" s="190"/>
      <c r="D91" s="191"/>
      <c r="E91" s="463" t="s">
        <v>146</v>
      </c>
      <c r="F91" s="464"/>
      <c r="G91" s="464"/>
      <c r="H91" s="464"/>
      <c r="I91" s="464"/>
      <c r="J91" s="464"/>
      <c r="K91" s="464"/>
      <c r="L91" s="464"/>
      <c r="M91" s="464"/>
      <c r="N91" s="464"/>
      <c r="O91" s="138" t="s">
        <v>145</v>
      </c>
      <c r="P91" s="200" t="s">
        <v>16</v>
      </c>
      <c r="Q91" s="209" t="s">
        <v>140</v>
      </c>
      <c r="R91" s="210" t="s">
        <v>10</v>
      </c>
      <c r="S91" s="211" t="s">
        <v>9</v>
      </c>
      <c r="T91" s="200" t="s">
        <v>6</v>
      </c>
      <c r="U91" s="200" t="s">
        <v>6</v>
      </c>
      <c r="V91" s="324" t="s">
        <v>6</v>
      </c>
      <c r="W91" s="309"/>
      <c r="X91" s="327">
        <f t="shared" ref="X91:Z94" si="15">X92</f>
        <v>1</v>
      </c>
      <c r="Y91" s="327">
        <f t="shared" si="15"/>
        <v>1</v>
      </c>
      <c r="Z91" s="328">
        <f t="shared" si="15"/>
        <v>1</v>
      </c>
      <c r="AA91" s="7"/>
      <c r="AB91" s="2"/>
    </row>
    <row r="92" spans="1:33" ht="29.25" customHeight="1" x14ac:dyDescent="0.25">
      <c r="A92" s="20"/>
      <c r="B92" s="182"/>
      <c r="C92" s="183"/>
      <c r="D92" s="196"/>
      <c r="E92" s="197"/>
      <c r="F92" s="462" t="s">
        <v>144</v>
      </c>
      <c r="G92" s="456"/>
      <c r="H92" s="456"/>
      <c r="I92" s="456"/>
      <c r="J92" s="456"/>
      <c r="K92" s="456"/>
      <c r="L92" s="456"/>
      <c r="M92" s="456"/>
      <c r="N92" s="456"/>
      <c r="O92" s="138" t="s">
        <v>143</v>
      </c>
      <c r="P92" s="26" t="s">
        <v>16</v>
      </c>
      <c r="Q92" s="24" t="s">
        <v>140</v>
      </c>
      <c r="R92" s="23" t="s">
        <v>14</v>
      </c>
      <c r="S92" s="22" t="s">
        <v>9</v>
      </c>
      <c r="T92" s="26" t="s">
        <v>6</v>
      </c>
      <c r="U92" s="26" t="s">
        <v>6</v>
      </c>
      <c r="V92" s="308" t="s">
        <v>6</v>
      </c>
      <c r="W92" s="309"/>
      <c r="X92" s="310">
        <f t="shared" si="15"/>
        <v>1</v>
      </c>
      <c r="Y92" s="310">
        <f t="shared" si="15"/>
        <v>1</v>
      </c>
      <c r="Z92" s="311">
        <f t="shared" si="15"/>
        <v>1</v>
      </c>
      <c r="AA92" s="7"/>
      <c r="AB92" s="2"/>
    </row>
    <row r="93" spans="1:33" ht="29.25" customHeight="1" x14ac:dyDescent="0.25">
      <c r="A93" s="20"/>
      <c r="B93" s="184"/>
      <c r="C93" s="185"/>
      <c r="D93" s="198"/>
      <c r="E93" s="199"/>
      <c r="F93" s="236"/>
      <c r="G93" s="456" t="s">
        <v>142</v>
      </c>
      <c r="H93" s="456"/>
      <c r="I93" s="456"/>
      <c r="J93" s="456"/>
      <c r="K93" s="456"/>
      <c r="L93" s="456"/>
      <c r="M93" s="456"/>
      <c r="N93" s="456"/>
      <c r="O93" s="138" t="s">
        <v>141</v>
      </c>
      <c r="P93" s="26" t="s">
        <v>16</v>
      </c>
      <c r="Q93" s="24" t="s">
        <v>140</v>
      </c>
      <c r="R93" s="23" t="s">
        <v>14</v>
      </c>
      <c r="S93" s="22" t="s">
        <v>139</v>
      </c>
      <c r="T93" s="26" t="s">
        <v>6</v>
      </c>
      <c r="U93" s="26" t="s">
        <v>6</v>
      </c>
      <c r="V93" s="308" t="s">
        <v>6</v>
      </c>
      <c r="W93" s="309"/>
      <c r="X93" s="310">
        <f t="shared" si="15"/>
        <v>1</v>
      </c>
      <c r="Y93" s="310">
        <f t="shared" si="15"/>
        <v>1</v>
      </c>
      <c r="Z93" s="311">
        <f t="shared" si="15"/>
        <v>1</v>
      </c>
      <c r="AA93" s="7"/>
      <c r="AB93" s="2"/>
    </row>
    <row r="94" spans="1:33" ht="29.25" customHeight="1" x14ac:dyDescent="0.25">
      <c r="A94" s="20"/>
      <c r="B94" s="452" t="s">
        <v>147</v>
      </c>
      <c r="C94" s="452"/>
      <c r="D94" s="452"/>
      <c r="E94" s="452"/>
      <c r="F94" s="452"/>
      <c r="G94" s="452"/>
      <c r="H94" s="452"/>
      <c r="I94" s="452"/>
      <c r="J94" s="452"/>
      <c r="K94" s="452"/>
      <c r="L94" s="452"/>
      <c r="M94" s="452"/>
      <c r="N94" s="452"/>
      <c r="O94" s="138" t="s">
        <v>141</v>
      </c>
      <c r="P94" s="26" t="s">
        <v>16</v>
      </c>
      <c r="Q94" s="24" t="s">
        <v>140</v>
      </c>
      <c r="R94" s="23" t="s">
        <v>14</v>
      </c>
      <c r="S94" s="22" t="s">
        <v>139</v>
      </c>
      <c r="T94" s="26">
        <v>3</v>
      </c>
      <c r="U94" s="26">
        <v>9</v>
      </c>
      <c r="V94" s="308" t="s">
        <v>6</v>
      </c>
      <c r="W94" s="309"/>
      <c r="X94" s="310">
        <f t="shared" si="15"/>
        <v>1</v>
      </c>
      <c r="Y94" s="310">
        <f t="shared" si="15"/>
        <v>1</v>
      </c>
      <c r="Z94" s="311">
        <f t="shared" si="15"/>
        <v>1</v>
      </c>
      <c r="AA94" s="7"/>
      <c r="AB94" s="2"/>
    </row>
    <row r="95" spans="1:33" ht="29.25" customHeight="1" x14ac:dyDescent="0.25">
      <c r="A95" s="20"/>
      <c r="B95" s="451" t="s">
        <v>67</v>
      </c>
      <c r="C95" s="451"/>
      <c r="D95" s="451"/>
      <c r="E95" s="451"/>
      <c r="F95" s="451"/>
      <c r="G95" s="451"/>
      <c r="H95" s="451"/>
      <c r="I95" s="451"/>
      <c r="J95" s="451"/>
      <c r="K95" s="451"/>
      <c r="L95" s="451"/>
      <c r="M95" s="451"/>
      <c r="N95" s="451"/>
      <c r="O95" s="138" t="s">
        <v>141</v>
      </c>
      <c r="P95" s="13" t="s">
        <v>16</v>
      </c>
      <c r="Q95" s="10" t="s">
        <v>140</v>
      </c>
      <c r="R95" s="9" t="s">
        <v>14</v>
      </c>
      <c r="S95" s="8" t="s">
        <v>139</v>
      </c>
      <c r="T95" s="13">
        <v>3</v>
      </c>
      <c r="U95" s="13">
        <v>9</v>
      </c>
      <c r="V95" s="312" t="s">
        <v>62</v>
      </c>
      <c r="W95" s="309"/>
      <c r="X95" s="313">
        <v>1</v>
      </c>
      <c r="Y95" s="313">
        <v>1</v>
      </c>
      <c r="Z95" s="314">
        <v>1</v>
      </c>
      <c r="AA95" s="7"/>
      <c r="AB95" s="2"/>
      <c r="AG95" s="212"/>
    </row>
    <row r="96" spans="1:33" ht="15" customHeight="1" x14ac:dyDescent="0.25">
      <c r="A96" s="20"/>
      <c r="B96" s="189"/>
      <c r="C96" s="190"/>
      <c r="D96" s="191"/>
      <c r="E96" s="463" t="s">
        <v>36</v>
      </c>
      <c r="F96" s="464"/>
      <c r="G96" s="464"/>
      <c r="H96" s="464"/>
      <c r="I96" s="464"/>
      <c r="J96" s="464"/>
      <c r="K96" s="464"/>
      <c r="L96" s="464"/>
      <c r="M96" s="464"/>
      <c r="N96" s="464"/>
      <c r="O96" s="138" t="s">
        <v>35</v>
      </c>
      <c r="P96" s="200" t="s">
        <v>16</v>
      </c>
      <c r="Q96" s="209" t="s">
        <v>29</v>
      </c>
      <c r="R96" s="210" t="s">
        <v>10</v>
      </c>
      <c r="S96" s="211" t="s">
        <v>9</v>
      </c>
      <c r="T96" s="200" t="s">
        <v>6</v>
      </c>
      <c r="U96" s="200" t="s">
        <v>6</v>
      </c>
      <c r="V96" s="324" t="s">
        <v>6</v>
      </c>
      <c r="W96" s="309"/>
      <c r="X96" s="327">
        <f t="shared" ref="X96:Z99" si="16">X97</f>
        <v>1</v>
      </c>
      <c r="Y96" s="327">
        <f t="shared" si="16"/>
        <v>1</v>
      </c>
      <c r="Z96" s="328">
        <f t="shared" si="16"/>
        <v>1</v>
      </c>
      <c r="AA96" s="7"/>
      <c r="AB96" s="2"/>
    </row>
    <row r="97" spans="1:28" ht="29.25" customHeight="1" x14ac:dyDescent="0.25">
      <c r="A97" s="20"/>
      <c r="B97" s="182"/>
      <c r="C97" s="183"/>
      <c r="D97" s="196"/>
      <c r="E97" s="197"/>
      <c r="F97" s="462" t="s">
        <v>34</v>
      </c>
      <c r="G97" s="456"/>
      <c r="H97" s="456"/>
      <c r="I97" s="456"/>
      <c r="J97" s="456"/>
      <c r="K97" s="456"/>
      <c r="L97" s="456"/>
      <c r="M97" s="456"/>
      <c r="N97" s="456"/>
      <c r="O97" s="138" t="s">
        <v>33</v>
      </c>
      <c r="P97" s="26" t="s">
        <v>16</v>
      </c>
      <c r="Q97" s="24" t="s">
        <v>29</v>
      </c>
      <c r="R97" s="23" t="s">
        <v>14</v>
      </c>
      <c r="S97" s="22" t="s">
        <v>9</v>
      </c>
      <c r="T97" s="26" t="s">
        <v>6</v>
      </c>
      <c r="U97" s="26" t="s">
        <v>6</v>
      </c>
      <c r="V97" s="308" t="s">
        <v>6</v>
      </c>
      <c r="W97" s="309"/>
      <c r="X97" s="310">
        <f t="shared" si="16"/>
        <v>1</v>
      </c>
      <c r="Y97" s="310">
        <f t="shared" si="16"/>
        <v>1</v>
      </c>
      <c r="Z97" s="311">
        <f t="shared" si="16"/>
        <v>1</v>
      </c>
      <c r="AA97" s="7"/>
      <c r="AB97" s="2"/>
    </row>
    <row r="98" spans="1:28" ht="15" customHeight="1" x14ac:dyDescent="0.25">
      <c r="A98" s="20"/>
      <c r="B98" s="184"/>
      <c r="C98" s="185"/>
      <c r="D98" s="198"/>
      <c r="E98" s="199"/>
      <c r="F98" s="236"/>
      <c r="G98" s="456" t="s">
        <v>32</v>
      </c>
      <c r="H98" s="456"/>
      <c r="I98" s="456"/>
      <c r="J98" s="456"/>
      <c r="K98" s="456"/>
      <c r="L98" s="456"/>
      <c r="M98" s="456"/>
      <c r="N98" s="456"/>
      <c r="O98" s="138" t="s">
        <v>30</v>
      </c>
      <c r="P98" s="26" t="s">
        <v>16</v>
      </c>
      <c r="Q98" s="24" t="s">
        <v>29</v>
      </c>
      <c r="R98" s="23" t="s">
        <v>14</v>
      </c>
      <c r="S98" s="22" t="s">
        <v>28</v>
      </c>
      <c r="T98" s="26" t="s">
        <v>6</v>
      </c>
      <c r="U98" s="26" t="s">
        <v>6</v>
      </c>
      <c r="V98" s="308" t="s">
        <v>6</v>
      </c>
      <c r="W98" s="309"/>
      <c r="X98" s="310">
        <f t="shared" si="16"/>
        <v>1</v>
      </c>
      <c r="Y98" s="310">
        <f t="shared" si="16"/>
        <v>1</v>
      </c>
      <c r="Z98" s="311">
        <f t="shared" si="16"/>
        <v>1</v>
      </c>
      <c r="AA98" s="7"/>
      <c r="AB98" s="2"/>
    </row>
    <row r="99" spans="1:28" ht="15" customHeight="1" x14ac:dyDescent="0.25">
      <c r="A99" s="20"/>
      <c r="B99" s="452" t="s">
        <v>37</v>
      </c>
      <c r="C99" s="452"/>
      <c r="D99" s="452"/>
      <c r="E99" s="452"/>
      <c r="F99" s="452"/>
      <c r="G99" s="452"/>
      <c r="H99" s="452"/>
      <c r="I99" s="452"/>
      <c r="J99" s="452"/>
      <c r="K99" s="452"/>
      <c r="L99" s="452"/>
      <c r="M99" s="452"/>
      <c r="N99" s="452"/>
      <c r="O99" s="138" t="s">
        <v>30</v>
      </c>
      <c r="P99" s="26" t="s">
        <v>16</v>
      </c>
      <c r="Q99" s="24" t="s">
        <v>29</v>
      </c>
      <c r="R99" s="23" t="s">
        <v>14</v>
      </c>
      <c r="S99" s="22" t="s">
        <v>28</v>
      </c>
      <c r="T99" s="26">
        <v>10</v>
      </c>
      <c r="U99" s="26">
        <v>1</v>
      </c>
      <c r="V99" s="308" t="s">
        <v>6</v>
      </c>
      <c r="W99" s="309"/>
      <c r="X99" s="310">
        <f t="shared" si="16"/>
        <v>1</v>
      </c>
      <c r="Y99" s="310">
        <f t="shared" si="16"/>
        <v>1</v>
      </c>
      <c r="Z99" s="311">
        <f t="shared" si="16"/>
        <v>1</v>
      </c>
      <c r="AA99" s="7"/>
      <c r="AB99" s="2"/>
    </row>
    <row r="100" spans="1:28" ht="15" customHeight="1" x14ac:dyDescent="0.25">
      <c r="A100" s="20"/>
      <c r="B100" s="451" t="s">
        <v>31</v>
      </c>
      <c r="C100" s="451"/>
      <c r="D100" s="451"/>
      <c r="E100" s="451"/>
      <c r="F100" s="451"/>
      <c r="G100" s="451"/>
      <c r="H100" s="451"/>
      <c r="I100" s="451"/>
      <c r="J100" s="451"/>
      <c r="K100" s="451"/>
      <c r="L100" s="451"/>
      <c r="M100" s="451"/>
      <c r="N100" s="451"/>
      <c r="O100" s="138" t="s">
        <v>30</v>
      </c>
      <c r="P100" s="13" t="s">
        <v>16</v>
      </c>
      <c r="Q100" s="10" t="s">
        <v>29</v>
      </c>
      <c r="R100" s="9" t="s">
        <v>14</v>
      </c>
      <c r="S100" s="8" t="s">
        <v>28</v>
      </c>
      <c r="T100" s="13">
        <v>10</v>
      </c>
      <c r="U100" s="13">
        <v>1</v>
      </c>
      <c r="V100" s="312" t="s">
        <v>27</v>
      </c>
      <c r="W100" s="309"/>
      <c r="X100" s="313">
        <v>1</v>
      </c>
      <c r="Y100" s="313">
        <v>1</v>
      </c>
      <c r="Z100" s="314">
        <v>1</v>
      </c>
      <c r="AA100" s="7"/>
      <c r="AB100" s="2"/>
    </row>
    <row r="101" spans="1:28" ht="43.5" customHeight="1" x14ac:dyDescent="0.25">
      <c r="A101" s="20"/>
      <c r="B101" s="189"/>
      <c r="C101" s="190"/>
      <c r="D101" s="458" t="s">
        <v>166</v>
      </c>
      <c r="E101" s="458"/>
      <c r="F101" s="459"/>
      <c r="G101" s="459"/>
      <c r="H101" s="459"/>
      <c r="I101" s="459"/>
      <c r="J101" s="459"/>
      <c r="K101" s="459"/>
      <c r="L101" s="459"/>
      <c r="M101" s="459"/>
      <c r="N101" s="459"/>
      <c r="O101" s="138" t="s">
        <v>165</v>
      </c>
      <c r="P101" s="32" t="s">
        <v>158</v>
      </c>
      <c r="Q101" s="117" t="s">
        <v>11</v>
      </c>
      <c r="R101" s="116" t="s">
        <v>10</v>
      </c>
      <c r="S101" s="118" t="s">
        <v>9</v>
      </c>
      <c r="T101" s="32" t="s">
        <v>6</v>
      </c>
      <c r="U101" s="32" t="s">
        <v>6</v>
      </c>
      <c r="V101" s="320" t="s">
        <v>6</v>
      </c>
      <c r="W101" s="309"/>
      <c r="X101" s="321">
        <f>X102+X107</f>
        <v>4</v>
      </c>
      <c r="Y101" s="321">
        <f>Y102+Y107</f>
        <v>4</v>
      </c>
      <c r="Z101" s="322">
        <f>Z102+Z107</f>
        <v>4</v>
      </c>
      <c r="AA101" s="7"/>
      <c r="AB101" s="2"/>
    </row>
    <row r="102" spans="1:28" ht="29.25" customHeight="1" x14ac:dyDescent="0.25">
      <c r="A102" s="20"/>
      <c r="B102" s="182"/>
      <c r="C102" s="183"/>
      <c r="D102" s="191"/>
      <c r="E102" s="197"/>
      <c r="F102" s="462" t="s">
        <v>184</v>
      </c>
      <c r="G102" s="456"/>
      <c r="H102" s="456"/>
      <c r="I102" s="456"/>
      <c r="J102" s="456"/>
      <c r="K102" s="456"/>
      <c r="L102" s="456"/>
      <c r="M102" s="456"/>
      <c r="N102" s="456"/>
      <c r="O102" s="138" t="s">
        <v>183</v>
      </c>
      <c r="P102" s="26" t="s">
        <v>158</v>
      </c>
      <c r="Q102" s="24" t="s">
        <v>11</v>
      </c>
      <c r="R102" s="23" t="s">
        <v>14</v>
      </c>
      <c r="S102" s="22" t="s">
        <v>9</v>
      </c>
      <c r="T102" s="26" t="s">
        <v>6</v>
      </c>
      <c r="U102" s="26" t="s">
        <v>6</v>
      </c>
      <c r="V102" s="308" t="s">
        <v>6</v>
      </c>
      <c r="W102" s="309"/>
      <c r="X102" s="310">
        <f t="shared" ref="X102:Z103" si="17">X103</f>
        <v>2</v>
      </c>
      <c r="Y102" s="310">
        <f t="shared" si="17"/>
        <v>2</v>
      </c>
      <c r="Z102" s="311">
        <f t="shared" si="17"/>
        <v>2</v>
      </c>
      <c r="AA102" s="7"/>
      <c r="AB102" s="2"/>
    </row>
    <row r="103" spans="1:28" ht="15" customHeight="1" x14ac:dyDescent="0.25">
      <c r="A103" s="20"/>
      <c r="B103" s="184"/>
      <c r="C103" s="185"/>
      <c r="D103" s="198"/>
      <c r="E103" s="199"/>
      <c r="F103" s="236"/>
      <c r="G103" s="456" t="s">
        <v>182</v>
      </c>
      <c r="H103" s="456"/>
      <c r="I103" s="456"/>
      <c r="J103" s="456"/>
      <c r="K103" s="456"/>
      <c r="L103" s="456"/>
      <c r="M103" s="456"/>
      <c r="N103" s="456"/>
      <c r="O103" s="138" t="s">
        <v>181</v>
      </c>
      <c r="P103" s="26" t="s">
        <v>158</v>
      </c>
      <c r="Q103" s="24" t="s">
        <v>11</v>
      </c>
      <c r="R103" s="23" t="s">
        <v>14</v>
      </c>
      <c r="S103" s="22" t="s">
        <v>180</v>
      </c>
      <c r="T103" s="26" t="s">
        <v>6</v>
      </c>
      <c r="U103" s="26" t="s">
        <v>6</v>
      </c>
      <c r="V103" s="308" t="s">
        <v>6</v>
      </c>
      <c r="W103" s="309"/>
      <c r="X103" s="310">
        <f t="shared" si="17"/>
        <v>2</v>
      </c>
      <c r="Y103" s="310">
        <f t="shared" si="17"/>
        <v>2</v>
      </c>
      <c r="Z103" s="311">
        <f t="shared" si="17"/>
        <v>2</v>
      </c>
      <c r="AA103" s="7"/>
      <c r="AB103" s="2"/>
    </row>
    <row r="104" spans="1:28" ht="43.5" customHeight="1" x14ac:dyDescent="0.25">
      <c r="A104" s="20"/>
      <c r="B104" s="452" t="s">
        <v>185</v>
      </c>
      <c r="C104" s="452"/>
      <c r="D104" s="452"/>
      <c r="E104" s="452"/>
      <c r="F104" s="452"/>
      <c r="G104" s="452"/>
      <c r="H104" s="452"/>
      <c r="I104" s="452"/>
      <c r="J104" s="452"/>
      <c r="K104" s="452"/>
      <c r="L104" s="452"/>
      <c r="M104" s="452"/>
      <c r="N104" s="452"/>
      <c r="O104" s="138" t="s">
        <v>181</v>
      </c>
      <c r="P104" s="26" t="s">
        <v>158</v>
      </c>
      <c r="Q104" s="24" t="s">
        <v>11</v>
      </c>
      <c r="R104" s="23" t="s">
        <v>14</v>
      </c>
      <c r="S104" s="22" t="s">
        <v>180</v>
      </c>
      <c r="T104" s="26">
        <v>1</v>
      </c>
      <c r="U104" s="26">
        <v>4</v>
      </c>
      <c r="V104" s="308" t="s">
        <v>6</v>
      </c>
      <c r="W104" s="309"/>
      <c r="X104" s="310">
        <f>X105+X106</f>
        <v>2</v>
      </c>
      <c r="Y104" s="310">
        <f>Y105+Y106</f>
        <v>2</v>
      </c>
      <c r="Z104" s="311">
        <f>Z105+Z106</f>
        <v>2</v>
      </c>
      <c r="AA104" s="7"/>
      <c r="AB104" s="2"/>
    </row>
    <row r="105" spans="1:28" ht="29.25" customHeight="1" x14ac:dyDescent="0.25">
      <c r="A105" s="20"/>
      <c r="B105" s="452" t="s">
        <v>161</v>
      </c>
      <c r="C105" s="452"/>
      <c r="D105" s="452"/>
      <c r="E105" s="452"/>
      <c r="F105" s="452"/>
      <c r="G105" s="452"/>
      <c r="H105" s="452"/>
      <c r="I105" s="452"/>
      <c r="J105" s="452"/>
      <c r="K105" s="452"/>
      <c r="L105" s="452"/>
      <c r="M105" s="452"/>
      <c r="N105" s="452"/>
      <c r="O105" s="138" t="s">
        <v>181</v>
      </c>
      <c r="P105" s="26" t="s">
        <v>158</v>
      </c>
      <c r="Q105" s="24" t="s">
        <v>11</v>
      </c>
      <c r="R105" s="23" t="s">
        <v>14</v>
      </c>
      <c r="S105" s="22" t="s">
        <v>180</v>
      </c>
      <c r="T105" s="26">
        <v>1</v>
      </c>
      <c r="U105" s="26">
        <v>4</v>
      </c>
      <c r="V105" s="308" t="s">
        <v>160</v>
      </c>
      <c r="W105" s="309"/>
      <c r="X105" s="318">
        <v>1</v>
      </c>
      <c r="Y105" s="318">
        <v>1</v>
      </c>
      <c r="Z105" s="319">
        <v>1</v>
      </c>
      <c r="AA105" s="7"/>
      <c r="AB105" s="2"/>
    </row>
    <row r="106" spans="1:28" ht="29.25" customHeight="1" x14ac:dyDescent="0.25">
      <c r="A106" s="20"/>
      <c r="B106" s="451" t="s">
        <v>67</v>
      </c>
      <c r="C106" s="451"/>
      <c r="D106" s="451"/>
      <c r="E106" s="451"/>
      <c r="F106" s="451"/>
      <c r="G106" s="451"/>
      <c r="H106" s="451"/>
      <c r="I106" s="451"/>
      <c r="J106" s="451"/>
      <c r="K106" s="451"/>
      <c r="L106" s="451"/>
      <c r="M106" s="451"/>
      <c r="N106" s="451"/>
      <c r="O106" s="138" t="s">
        <v>181</v>
      </c>
      <c r="P106" s="13" t="s">
        <v>158</v>
      </c>
      <c r="Q106" s="10" t="s">
        <v>11</v>
      </c>
      <c r="R106" s="9" t="s">
        <v>14</v>
      </c>
      <c r="S106" s="8" t="s">
        <v>180</v>
      </c>
      <c r="T106" s="13">
        <v>1</v>
      </c>
      <c r="U106" s="13">
        <v>4</v>
      </c>
      <c r="V106" s="312" t="s">
        <v>62</v>
      </c>
      <c r="W106" s="309"/>
      <c r="X106" s="313">
        <v>1</v>
      </c>
      <c r="Y106" s="313">
        <v>1</v>
      </c>
      <c r="Z106" s="314">
        <v>1</v>
      </c>
      <c r="AA106" s="7"/>
      <c r="AB106" s="2"/>
    </row>
    <row r="107" spans="1:28" ht="29.25" customHeight="1" x14ac:dyDescent="0.25">
      <c r="A107" s="20"/>
      <c r="B107" s="189"/>
      <c r="C107" s="190"/>
      <c r="D107" s="191"/>
      <c r="E107" s="197"/>
      <c r="F107" s="465" t="s">
        <v>164</v>
      </c>
      <c r="G107" s="457"/>
      <c r="H107" s="457"/>
      <c r="I107" s="457"/>
      <c r="J107" s="457"/>
      <c r="K107" s="457"/>
      <c r="L107" s="457"/>
      <c r="M107" s="457"/>
      <c r="N107" s="457"/>
      <c r="O107" s="138" t="s">
        <v>163</v>
      </c>
      <c r="P107" s="40" t="s">
        <v>158</v>
      </c>
      <c r="Q107" s="114" t="s">
        <v>11</v>
      </c>
      <c r="R107" s="113" t="s">
        <v>157</v>
      </c>
      <c r="S107" s="115" t="s">
        <v>9</v>
      </c>
      <c r="T107" s="40" t="s">
        <v>6</v>
      </c>
      <c r="U107" s="40" t="s">
        <v>6</v>
      </c>
      <c r="V107" s="315" t="s">
        <v>6</v>
      </c>
      <c r="W107" s="309"/>
      <c r="X107" s="316">
        <f t="shared" ref="X107:Z108" si="18">X108</f>
        <v>2</v>
      </c>
      <c r="Y107" s="316">
        <f t="shared" si="18"/>
        <v>2</v>
      </c>
      <c r="Z107" s="317">
        <f t="shared" si="18"/>
        <v>2</v>
      </c>
      <c r="AA107" s="7"/>
      <c r="AB107" s="2"/>
    </row>
    <row r="108" spans="1:28" ht="29.25" customHeight="1" x14ac:dyDescent="0.25">
      <c r="A108" s="20"/>
      <c r="B108" s="184"/>
      <c r="C108" s="185"/>
      <c r="D108" s="198"/>
      <c r="E108" s="199"/>
      <c r="F108" s="236"/>
      <c r="G108" s="456" t="s">
        <v>162</v>
      </c>
      <c r="H108" s="456"/>
      <c r="I108" s="456"/>
      <c r="J108" s="456"/>
      <c r="K108" s="456"/>
      <c r="L108" s="456"/>
      <c r="M108" s="456"/>
      <c r="N108" s="456"/>
      <c r="O108" s="138" t="s">
        <v>159</v>
      </c>
      <c r="P108" s="26" t="s">
        <v>158</v>
      </c>
      <c r="Q108" s="24" t="s">
        <v>11</v>
      </c>
      <c r="R108" s="23" t="s">
        <v>157</v>
      </c>
      <c r="S108" s="22" t="s">
        <v>156</v>
      </c>
      <c r="T108" s="26" t="s">
        <v>6</v>
      </c>
      <c r="U108" s="26" t="s">
        <v>6</v>
      </c>
      <c r="V108" s="308" t="s">
        <v>6</v>
      </c>
      <c r="W108" s="309"/>
      <c r="X108" s="310">
        <f t="shared" si="18"/>
        <v>2</v>
      </c>
      <c r="Y108" s="310">
        <f t="shared" si="18"/>
        <v>2</v>
      </c>
      <c r="Z108" s="311">
        <f t="shared" si="18"/>
        <v>2</v>
      </c>
      <c r="AA108" s="7"/>
      <c r="AB108" s="2"/>
    </row>
    <row r="109" spans="1:28" ht="15" customHeight="1" x14ac:dyDescent="0.25">
      <c r="A109" s="20"/>
      <c r="B109" s="452" t="s">
        <v>167</v>
      </c>
      <c r="C109" s="452"/>
      <c r="D109" s="452"/>
      <c r="E109" s="452"/>
      <c r="F109" s="452"/>
      <c r="G109" s="452"/>
      <c r="H109" s="452"/>
      <c r="I109" s="452"/>
      <c r="J109" s="452"/>
      <c r="K109" s="452"/>
      <c r="L109" s="467"/>
      <c r="M109" s="468"/>
      <c r="N109" s="469"/>
      <c r="O109" s="138" t="s">
        <v>159</v>
      </c>
      <c r="P109" s="13" t="s">
        <v>158</v>
      </c>
      <c r="Q109" s="10" t="s">
        <v>11</v>
      </c>
      <c r="R109" s="9" t="s">
        <v>157</v>
      </c>
      <c r="S109" s="8" t="s">
        <v>156</v>
      </c>
      <c r="T109" s="13">
        <v>2</v>
      </c>
      <c r="U109" s="13">
        <v>3</v>
      </c>
      <c r="V109" s="312" t="s">
        <v>6</v>
      </c>
      <c r="W109" s="309"/>
      <c r="X109" s="329">
        <f>X110+X111</f>
        <v>2</v>
      </c>
      <c r="Y109" s="329">
        <f>Y110+Y111</f>
        <v>2</v>
      </c>
      <c r="Z109" s="330">
        <f>Z110+Z111</f>
        <v>2</v>
      </c>
      <c r="AA109" s="7"/>
      <c r="AB109" s="2"/>
    </row>
    <row r="110" spans="1:28" ht="29.25" customHeight="1" x14ac:dyDescent="0.25">
      <c r="A110" s="20"/>
      <c r="B110" s="452" t="s">
        <v>161</v>
      </c>
      <c r="C110" s="452"/>
      <c r="D110" s="452"/>
      <c r="E110" s="452"/>
      <c r="F110" s="452"/>
      <c r="G110" s="452"/>
      <c r="H110" s="452"/>
      <c r="I110" s="452"/>
      <c r="J110" s="452"/>
      <c r="K110" s="452"/>
      <c r="L110" s="452"/>
      <c r="M110" s="452"/>
      <c r="N110" s="452"/>
      <c r="O110" s="138" t="s">
        <v>159</v>
      </c>
      <c r="P110" s="26" t="s">
        <v>158</v>
      </c>
      <c r="Q110" s="24" t="s">
        <v>11</v>
      </c>
      <c r="R110" s="23" t="s">
        <v>157</v>
      </c>
      <c r="S110" s="22" t="s">
        <v>156</v>
      </c>
      <c r="T110" s="26">
        <v>2</v>
      </c>
      <c r="U110" s="26">
        <v>3</v>
      </c>
      <c r="V110" s="308" t="s">
        <v>160</v>
      </c>
      <c r="W110" s="309"/>
      <c r="X110" s="318">
        <v>1</v>
      </c>
      <c r="Y110" s="318">
        <v>1</v>
      </c>
      <c r="Z110" s="319">
        <v>1</v>
      </c>
      <c r="AA110" s="7"/>
      <c r="AB110" s="2"/>
    </row>
    <row r="111" spans="1:28" ht="29.25" customHeight="1" x14ac:dyDescent="0.25">
      <c r="A111" s="20"/>
      <c r="B111" s="451" t="s">
        <v>67</v>
      </c>
      <c r="C111" s="451"/>
      <c r="D111" s="451"/>
      <c r="E111" s="451"/>
      <c r="F111" s="451"/>
      <c r="G111" s="451"/>
      <c r="H111" s="451"/>
      <c r="I111" s="451"/>
      <c r="J111" s="451"/>
      <c r="K111" s="451"/>
      <c r="L111" s="451"/>
      <c r="M111" s="451"/>
      <c r="N111" s="451"/>
      <c r="O111" s="138" t="s">
        <v>159</v>
      </c>
      <c r="P111" s="13" t="s">
        <v>158</v>
      </c>
      <c r="Q111" s="10" t="s">
        <v>11</v>
      </c>
      <c r="R111" s="9" t="s">
        <v>157</v>
      </c>
      <c r="S111" s="8" t="s">
        <v>156</v>
      </c>
      <c r="T111" s="13">
        <v>2</v>
      </c>
      <c r="U111" s="13">
        <v>3</v>
      </c>
      <c r="V111" s="312" t="s">
        <v>62</v>
      </c>
      <c r="W111" s="309"/>
      <c r="X111" s="313">
        <v>1</v>
      </c>
      <c r="Y111" s="313">
        <v>1</v>
      </c>
      <c r="Z111" s="314">
        <v>1</v>
      </c>
      <c r="AA111" s="7"/>
      <c r="AB111" s="2"/>
    </row>
    <row r="112" spans="1:28" ht="18.75" customHeight="1" thickBot="1" x14ac:dyDescent="0.3">
      <c r="A112" s="20"/>
      <c r="B112" s="238"/>
      <c r="C112" s="239"/>
      <c r="D112" s="466" t="s">
        <v>8</v>
      </c>
      <c r="E112" s="466"/>
      <c r="F112" s="466"/>
      <c r="G112" s="466"/>
      <c r="H112" s="466"/>
      <c r="I112" s="466"/>
      <c r="J112" s="466"/>
      <c r="K112" s="466"/>
      <c r="L112" s="466"/>
      <c r="M112" s="466"/>
      <c r="N112" s="466"/>
      <c r="O112" s="240" t="s">
        <v>221</v>
      </c>
      <c r="P112" s="241" t="s">
        <v>222</v>
      </c>
      <c r="Q112" s="242" t="s">
        <v>11</v>
      </c>
      <c r="R112" s="243" t="s">
        <v>10</v>
      </c>
      <c r="S112" s="244" t="s">
        <v>9</v>
      </c>
      <c r="T112" s="241" t="s">
        <v>6</v>
      </c>
      <c r="U112" s="241" t="s">
        <v>6</v>
      </c>
      <c r="V112" s="331" t="s">
        <v>6</v>
      </c>
      <c r="W112" s="332"/>
      <c r="X112" s="333">
        <f>Ведомст!X139</f>
        <v>0</v>
      </c>
      <c r="Y112" s="333">
        <f>Ведомст!Y139</f>
        <v>160076.02836091301</v>
      </c>
      <c r="Z112" s="334">
        <f>Ведомст!Z139</f>
        <v>332966.18353959318</v>
      </c>
      <c r="AA112" s="7"/>
      <c r="AB112" s="2"/>
    </row>
    <row r="113" spans="1:28" ht="0.75" customHeight="1" thickBot="1" x14ac:dyDescent="0.35">
      <c r="A113" s="6"/>
      <c r="B113" s="201"/>
      <c r="C113" s="201"/>
      <c r="D113" s="201"/>
      <c r="E113" s="201"/>
      <c r="F113" s="201"/>
      <c r="G113" s="201"/>
      <c r="H113" s="201"/>
      <c r="I113" s="201"/>
      <c r="J113" s="201"/>
      <c r="K113" s="202"/>
      <c r="L113" s="201"/>
      <c r="M113" s="203"/>
      <c r="N113" s="204"/>
      <c r="O113" s="205" t="s">
        <v>210</v>
      </c>
      <c r="P113" s="206" t="s">
        <v>6</v>
      </c>
      <c r="Q113" s="206" t="s">
        <v>6</v>
      </c>
      <c r="R113" s="206" t="s">
        <v>6</v>
      </c>
      <c r="S113" s="206" t="s">
        <v>6</v>
      </c>
      <c r="T113" s="207">
        <v>0</v>
      </c>
      <c r="U113" s="208">
        <v>0</v>
      </c>
      <c r="V113" s="335" t="s">
        <v>215</v>
      </c>
      <c r="W113" s="336"/>
      <c r="X113" s="316"/>
      <c r="Y113" s="337"/>
      <c r="Z113" s="338"/>
      <c r="AA113" s="150"/>
      <c r="AB113" s="2"/>
    </row>
    <row r="114" spans="1:28" ht="21.75" customHeight="1" thickBot="1" x14ac:dyDescent="0.35">
      <c r="A114" s="3"/>
      <c r="B114" s="128"/>
      <c r="C114" s="128"/>
      <c r="D114" s="128"/>
      <c r="E114" s="128"/>
      <c r="F114" s="128"/>
      <c r="G114" s="128"/>
      <c r="H114" s="128"/>
      <c r="I114" s="128"/>
      <c r="J114" s="128"/>
      <c r="K114" s="128"/>
      <c r="L114" s="129"/>
      <c r="M114" s="232" t="s">
        <v>5</v>
      </c>
      <c r="N114" s="233"/>
      <c r="O114" s="233"/>
      <c r="P114" s="233"/>
      <c r="Q114" s="233"/>
      <c r="R114" s="233"/>
      <c r="S114" s="233"/>
      <c r="T114" s="233"/>
      <c r="U114" s="233"/>
      <c r="V114" s="339"/>
      <c r="W114" s="340"/>
      <c r="X114" s="340">
        <f>X17+X32+X43+X101</f>
        <v>24</v>
      </c>
      <c r="Y114" s="340">
        <f>Y17+Y32+Y43+Y101</f>
        <v>24</v>
      </c>
      <c r="Z114" s="341">
        <f>Z17+Z32+Z43+Z101</f>
        <v>24</v>
      </c>
      <c r="AA114" s="2"/>
      <c r="AB114" s="2"/>
    </row>
    <row r="115" spans="1:28" ht="12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2"/>
      <c r="Q115" s="2"/>
      <c r="R115" s="2"/>
      <c r="S115" s="2"/>
      <c r="T115" s="2"/>
      <c r="U115" s="2"/>
      <c r="V115" s="217"/>
      <c r="W115" s="217"/>
      <c r="X115" s="217"/>
      <c r="Y115" s="231"/>
      <c r="Z115" s="217"/>
      <c r="AA115" s="2"/>
      <c r="AB115" s="2"/>
    </row>
  </sheetData>
  <mergeCells count="98">
    <mergeCell ref="B90:N90"/>
    <mergeCell ref="E91:N91"/>
    <mergeCell ref="B100:N100"/>
    <mergeCell ref="D101:N101"/>
    <mergeCell ref="E96:N96"/>
    <mergeCell ref="F92:N92"/>
    <mergeCell ref="B104:N104"/>
    <mergeCell ref="G93:N93"/>
    <mergeCell ref="B94:N94"/>
    <mergeCell ref="B95:N95"/>
    <mergeCell ref="F102:N102"/>
    <mergeCell ref="F97:N97"/>
    <mergeCell ref="G98:N98"/>
    <mergeCell ref="B99:N99"/>
    <mergeCell ref="G103:N103"/>
    <mergeCell ref="D112:N112"/>
    <mergeCell ref="B105:N105"/>
    <mergeCell ref="B106:N106"/>
    <mergeCell ref="F107:N107"/>
    <mergeCell ref="G108:N108"/>
    <mergeCell ref="B109:N109"/>
    <mergeCell ref="B110:N110"/>
    <mergeCell ref="B111:N111"/>
    <mergeCell ref="B89:N89"/>
    <mergeCell ref="B71:N71"/>
    <mergeCell ref="E72:N72"/>
    <mergeCell ref="E86:N86"/>
    <mergeCell ref="B75:N75"/>
    <mergeCell ref="B76:N76"/>
    <mergeCell ref="F77:N77"/>
    <mergeCell ref="B85:N85"/>
    <mergeCell ref="G74:N74"/>
    <mergeCell ref="B79:N79"/>
    <mergeCell ref="E81:N81"/>
    <mergeCell ref="G88:N88"/>
    <mergeCell ref="F87:N87"/>
    <mergeCell ref="B84:N84"/>
    <mergeCell ref="F82:N82"/>
    <mergeCell ref="G83:N83"/>
    <mergeCell ref="B80:N80"/>
    <mergeCell ref="F73:N73"/>
    <mergeCell ref="F68:N68"/>
    <mergeCell ref="G69:N69"/>
    <mergeCell ref="B70:N70"/>
    <mergeCell ref="G78:N78"/>
    <mergeCell ref="F58:N58"/>
    <mergeCell ref="G55:N55"/>
    <mergeCell ref="B57:N57"/>
    <mergeCell ref="E67:N67"/>
    <mergeCell ref="F63:N63"/>
    <mergeCell ref="B65:N65"/>
    <mergeCell ref="B60:N60"/>
    <mergeCell ref="B61:N61"/>
    <mergeCell ref="G64:N64"/>
    <mergeCell ref="E62:N62"/>
    <mergeCell ref="B66:N66"/>
    <mergeCell ref="G59:N59"/>
    <mergeCell ref="E38:N38"/>
    <mergeCell ref="G40:N40"/>
    <mergeCell ref="D43:N43"/>
    <mergeCell ref="G50:N50"/>
    <mergeCell ref="B48:N48"/>
    <mergeCell ref="F49:N49"/>
    <mergeCell ref="B47:N47"/>
    <mergeCell ref="F45:N45"/>
    <mergeCell ref="G46:N46"/>
    <mergeCell ref="F39:N39"/>
    <mergeCell ref="B52:N52"/>
    <mergeCell ref="B56:N56"/>
    <mergeCell ref="B41:N41"/>
    <mergeCell ref="B51:N51"/>
    <mergeCell ref="E53:N53"/>
    <mergeCell ref="F54:N54"/>
    <mergeCell ref="E44:N44"/>
    <mergeCell ref="B42:N42"/>
    <mergeCell ref="D32:N32"/>
    <mergeCell ref="G27:N27"/>
    <mergeCell ref="B31:N31"/>
    <mergeCell ref="B26:N26"/>
    <mergeCell ref="B37:N37"/>
    <mergeCell ref="E33:N33"/>
    <mergeCell ref="G35:N35"/>
    <mergeCell ref="B36:N36"/>
    <mergeCell ref="B30:N30"/>
    <mergeCell ref="B29:N29"/>
    <mergeCell ref="F34:N34"/>
    <mergeCell ref="G21:N21"/>
    <mergeCell ref="B22:N22"/>
    <mergeCell ref="B28:N28"/>
    <mergeCell ref="B25:N25"/>
    <mergeCell ref="B23:N23"/>
    <mergeCell ref="G24:N24"/>
    <mergeCell ref="B20:N20"/>
    <mergeCell ref="B19:N19"/>
    <mergeCell ref="P15:S15"/>
    <mergeCell ref="P16:S16"/>
    <mergeCell ref="D17:N17"/>
    <mergeCell ref="G18:N18"/>
  </mergeCells>
  <phoneticPr fontId="0" type="noConversion"/>
  <pageMargins left="1.1811023622047201" right="0.39370078740157499" top="0.78740157480314998" bottom="0.59055118110236204" header="0.31496063461453899" footer="0.31496063461453899"/>
  <pageSetup paperSize="9" fitToHeight="0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источники</vt:lpstr>
      <vt:lpstr>Ведомст</vt:lpstr>
      <vt:lpstr>РзПр</vt:lpstr>
      <vt:lpstr>КЦСР</vt:lpstr>
      <vt:lpstr>источники!Заголовки_для_печати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User001</cp:lastModifiedBy>
  <cp:lastPrinted>2023-12-26T09:29:04Z</cp:lastPrinted>
  <dcterms:created xsi:type="dcterms:W3CDTF">2016-11-24T08:46:03Z</dcterms:created>
  <dcterms:modified xsi:type="dcterms:W3CDTF">2023-12-26T09:29:07Z</dcterms:modified>
</cp:coreProperties>
</file>